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90" windowWidth="14580" windowHeight="6150"/>
  </bookViews>
  <sheets>
    <sheet name="CUENTA UNICA-SIGEF JUNIO 2018" sheetId="22" r:id="rId1"/>
  </sheets>
  <definedNames>
    <definedName name="_xlnm.Print_Area" localSheetId="0">'CUENTA UNICA-SIGEF JUNIO 2018'!$A$1:$G$98</definedName>
  </definedNames>
  <calcPr calcId="144525"/>
</workbook>
</file>

<file path=xl/calcChain.xml><?xml version="1.0" encoding="utf-8"?>
<calcChain xmlns="http://schemas.openxmlformats.org/spreadsheetml/2006/main">
  <c r="F88" i="22" l="1"/>
  <c r="E88" i="22" l="1"/>
  <c r="G88" i="22" s="1"/>
  <c r="G9" i="22"/>
  <c r="G10" i="22" s="1"/>
  <c r="G11" i="22" s="1"/>
  <c r="G12" i="22" s="1"/>
  <c r="G13" i="22" s="1"/>
  <c r="G14" i="22" s="1"/>
  <c r="G15" i="22" s="1"/>
  <c r="G16" i="22" s="1"/>
  <c r="G17" i="22" s="1"/>
  <c r="G18" i="22" s="1"/>
  <c r="G19" i="22" s="1"/>
  <c r="G20" i="22" s="1"/>
  <c r="G21" i="22" s="1"/>
  <c r="G22" i="22" s="1"/>
  <c r="G23" i="22" s="1"/>
  <c r="G24" i="22" s="1"/>
  <c r="G25" i="22" s="1"/>
  <c r="G26" i="22" s="1"/>
  <c r="G27" i="22" s="1"/>
  <c r="G28" i="22" s="1"/>
  <c r="G29" i="22" s="1"/>
  <c r="G30" i="22" s="1"/>
  <c r="G31" i="22" s="1"/>
  <c r="G32" i="22" s="1"/>
  <c r="G33" i="22" s="1"/>
  <c r="G34" i="22" s="1"/>
  <c r="G35" i="22" s="1"/>
  <c r="G36" i="22" s="1"/>
  <c r="G37" i="22" s="1"/>
  <c r="G38" i="22" s="1"/>
  <c r="G39" i="22" s="1"/>
  <c r="G40" i="22" s="1"/>
  <c r="G41" i="22" s="1"/>
  <c r="G42" i="22" s="1"/>
  <c r="G43" i="22" s="1"/>
  <c r="G44" i="22" s="1"/>
  <c r="G45" i="22" s="1"/>
  <c r="G46" i="22" s="1"/>
  <c r="G47" i="22" s="1"/>
  <c r="G48" i="22" s="1"/>
  <c r="G49" i="22" s="1"/>
  <c r="G50" i="22" l="1"/>
  <c r="G51" i="22" s="1"/>
  <c r="G52" i="22" s="1"/>
  <c r="G53" i="22" s="1"/>
  <c r="G54" i="22" s="1"/>
  <c r="G55" i="22" s="1"/>
  <c r="G56" i="22" s="1"/>
  <c r="G57" i="22" s="1"/>
  <c r="G58" i="22" s="1"/>
  <c r="G59" i="22" s="1"/>
  <c r="G60" i="22" s="1"/>
  <c r="G61" i="22" s="1"/>
  <c r="G62" i="22" s="1"/>
  <c r="G63" i="22" s="1"/>
  <c r="G64" i="22" s="1"/>
  <c r="G65" i="22" s="1"/>
  <c r="G66" i="22" s="1"/>
  <c r="G67" i="22" s="1"/>
  <c r="G68" i="22" s="1"/>
  <c r="G69" i="22" s="1"/>
  <c r="G70" i="22" s="1"/>
  <c r="G71" i="22" s="1"/>
  <c r="G72" i="22" s="1"/>
  <c r="G73" i="22" s="1"/>
  <c r="G74" i="22" s="1"/>
  <c r="G75" i="22" s="1"/>
  <c r="G76" i="22" s="1"/>
  <c r="G77" i="22" s="1"/>
  <c r="G78" i="22" s="1"/>
  <c r="G79" i="22" s="1"/>
  <c r="G80" i="22" s="1"/>
  <c r="G81" i="22" s="1"/>
  <c r="G82" i="22" s="1"/>
  <c r="G83" i="22" s="1"/>
  <c r="G84" i="22" s="1"/>
  <c r="G85" i="22" s="1"/>
  <c r="G86" i="22" s="1"/>
  <c r="G87" i="22" s="1"/>
</calcChain>
</file>

<file path=xl/sharedStrings.xml><?xml version="1.0" encoding="utf-8"?>
<sst xmlns="http://schemas.openxmlformats.org/spreadsheetml/2006/main" count="170" uniqueCount="121">
  <si>
    <t>FECHA</t>
  </si>
  <si>
    <t>NO. REC./LIB.</t>
  </si>
  <si>
    <t>DEBITO</t>
  </si>
  <si>
    <t>CREDITO</t>
  </si>
  <si>
    <t>BALANCE</t>
  </si>
  <si>
    <t>DETALLES/BENEFICIARIO</t>
  </si>
  <si>
    <t>MOVIMIENTO FINANCIERO</t>
  </si>
  <si>
    <t xml:space="preserve">TOTAL </t>
  </si>
  <si>
    <t>PERSONAL FIJO</t>
  </si>
  <si>
    <t xml:space="preserve">CONCEPTO </t>
  </si>
  <si>
    <t xml:space="preserve">BALANCE INICIAL </t>
  </si>
  <si>
    <t xml:space="preserve">PERSONAL FIJO </t>
  </si>
  <si>
    <t xml:space="preserve">SERVICIO DE IMPRESIÓN </t>
  </si>
  <si>
    <t xml:space="preserve">OFICINA UNIVERSAL </t>
  </si>
  <si>
    <t xml:space="preserve"> “AÑO DEL FOMENTO DE LAS EXPORTACIONES ”</t>
  </si>
  <si>
    <t>SERVICIO DE NOTARIZACION</t>
  </si>
  <si>
    <t xml:space="preserve">COMPAÑÍA DOMINICANA DE TELEFONO </t>
  </si>
  <si>
    <t xml:space="preserve">SERVICIO DE MANTENIMIENTO VEHICULAR </t>
  </si>
  <si>
    <t xml:space="preserve">COMPRA DE COMBUSTIBLE PERSONAL GERENCIAL Y OPERACIONAL </t>
  </si>
  <si>
    <t xml:space="preserve">SERVICIO DE HOSPEDAJE </t>
  </si>
  <si>
    <t xml:space="preserve">CENTRO CUESTA NACIONAL </t>
  </si>
  <si>
    <t xml:space="preserve">COLMADO CAFETERIA ORTIZ </t>
  </si>
  <si>
    <t xml:space="preserve">ELIAS PEREZ COMBUSTIBLE </t>
  </si>
  <si>
    <t>PAGO DE ENERGIA ELECTRICA OFIC. SANTIAGO/S.F.M</t>
  </si>
  <si>
    <t>PAGO DE ENERGIA ELECTRICA OFIC. PRINCIPAL/BARAHONA</t>
  </si>
  <si>
    <t>CAASD</t>
  </si>
  <si>
    <t>SERVICIO DE AGUA POTABLE</t>
  </si>
  <si>
    <t>TESORERIA DE LA SEGURIDAD SOCIAL</t>
  </si>
  <si>
    <t>APORTE AL SEGURO FAMILIAR DE SALUD</t>
  </si>
  <si>
    <t>APORTE AL FONDO DE PENSIONES</t>
  </si>
  <si>
    <t>APORTE AL RIESGO LABORAL</t>
  </si>
  <si>
    <t>COMPUTADORAS DOMINICANA</t>
  </si>
  <si>
    <t xml:space="preserve">SUPLIDORA REYSA </t>
  </si>
  <si>
    <t>SANTO DOMINGO MOTORS COMPANY</t>
  </si>
  <si>
    <t xml:space="preserve">SERVICIO DE ALQUILER/ LOCAL HATO MAYOR </t>
  </si>
  <si>
    <t xml:space="preserve">VERONICA ASTACIO MERCEDES </t>
  </si>
  <si>
    <t>RUTA DE LA LINCO ROAD</t>
  </si>
  <si>
    <t>SERVICIO DE ALMUERZO Y CENA P/ SEGURIDAD</t>
  </si>
  <si>
    <t xml:space="preserve">PERSONAL C/CON RELACION DE DEPENDENCIA </t>
  </si>
  <si>
    <t xml:space="preserve">PAGO DE VIATICOS DENTRO DEL PAIS </t>
  </si>
  <si>
    <t>BAROLI TECNOLOGI</t>
  </si>
  <si>
    <t xml:space="preserve">PERSONAL TAMITE DE PENSION  </t>
  </si>
  <si>
    <t xml:space="preserve">PERSONAL C/SIN RELACION DE DEPENDENCIA </t>
  </si>
  <si>
    <t>PERSONAL DE VIGILANCIA</t>
  </si>
  <si>
    <t xml:space="preserve">EXEMPLEADO </t>
  </si>
  <si>
    <t>PROCONSUMIDOR</t>
  </si>
  <si>
    <t>DESDE 01/06/2018 HASTA EL 30/06/2018</t>
  </si>
  <si>
    <t xml:space="preserve">INSTITUTO DE TECNOLOGIA INDUSTRIAL </t>
  </si>
  <si>
    <t xml:space="preserve">SERVICIO DE CAPACITACION </t>
  </si>
  <si>
    <t>CLAVE SIETE</t>
  </si>
  <si>
    <t>COMPRA DE BONOS P/LAS MADRES DE LA INSTITUCION</t>
  </si>
  <si>
    <t>BONDELIC</t>
  </si>
  <si>
    <t xml:space="preserve">COMPRA DE REFRIGERIO </t>
  </si>
  <si>
    <t xml:space="preserve">SERVICIOS GRAFICOS SEGURA </t>
  </si>
  <si>
    <t>AMCO INTRUMENTAL</t>
  </si>
  <si>
    <t>CANO CONSULTING</t>
  </si>
  <si>
    <t xml:space="preserve">AS MULTINIVEL </t>
  </si>
  <si>
    <t xml:space="preserve">ADQUISICION DE UN SISTEMA DE GESTION FINANCIERA Y CONTABILIDAD </t>
  </si>
  <si>
    <t xml:space="preserve">IMPRESARIO </t>
  </si>
  <si>
    <t xml:space="preserve">COMPRA DE BOLSAS A SHOPPING DE PROLIPROPILENO SERIGRAFIADAS </t>
  </si>
  <si>
    <t>SERVICIO TELEFONICO E INTERNET</t>
  </si>
  <si>
    <t xml:space="preserve">IMPRESORA COLOR PLAS </t>
  </si>
  <si>
    <t xml:space="preserve">CARIDAD OBREGON SANTOYO </t>
  </si>
  <si>
    <t>JOSE LORENZO VILLOCH CAMBAS</t>
  </si>
  <si>
    <t>FACCIA SERVICIOS PUBLICITARIO</t>
  </si>
  <si>
    <t xml:space="preserve">SUNIX PETROLEUM </t>
  </si>
  <si>
    <t xml:space="preserve">ESMERALDA CACERES DE LOS SANTOS </t>
  </si>
  <si>
    <t xml:space="preserve">SERVICIO DE FUMIGACION </t>
  </si>
  <si>
    <t>GASTOS DE ALIMENTACION JUNIO 2018</t>
  </si>
  <si>
    <t>VACACIONES NO DISFRUTADA A EXEMPLEADA</t>
  </si>
  <si>
    <t>GASTO DE REPRESENTACION JUNIO 2018</t>
  </si>
  <si>
    <t>PRIMA DE TRANSPORTE JUNIO 2018</t>
  </si>
  <si>
    <t xml:space="preserve">HYLSA </t>
  </si>
  <si>
    <t>SUELDO JUNIO 2018</t>
  </si>
  <si>
    <t>PERSONAL TRAMITE DE PENSION JUNIO-2018</t>
  </si>
  <si>
    <t>PAGO PERSONAL DE VIGILANCIA JUNIO 2018</t>
  </si>
  <si>
    <t>SUELDO AL PERSONAL MES DE JUNIO 2018</t>
  </si>
  <si>
    <t>OMEGA TECH</t>
  </si>
  <si>
    <t xml:space="preserve">COMPRA DE 30 COMPUTADORAS P/DIFERENTE DEPTO. DE ESTA INSTITUCION </t>
  </si>
  <si>
    <t>PAGO  SUELDO JUNIO 2018</t>
  </si>
  <si>
    <t xml:space="preserve">AYUNTAMIENTO MUNICIPIO DE SANTIAGO </t>
  </si>
  <si>
    <t xml:space="preserve">RECOLECCION DE RESIDUOS SOLIDOS </t>
  </si>
  <si>
    <t xml:space="preserve">GRAPHE </t>
  </si>
  <si>
    <t xml:space="preserve">EDIESCO </t>
  </si>
  <si>
    <t>COMPRA DE TONERS DIVERSOS</t>
  </si>
  <si>
    <t xml:space="preserve">IG SUPLIDORES EXPRESS </t>
  </si>
  <si>
    <t xml:space="preserve">REPUESTO Y ACCESORIOS DE LEON </t>
  </si>
  <si>
    <t>COMPRA DE ALMUERZO P/ TRABAJO EN LA CAMPAÑA DE LAS MADRES</t>
  </si>
  <si>
    <t>TACUBAYA INMOBILIARIA</t>
  </si>
  <si>
    <t xml:space="preserve">COMPRA DE CENA A LOS CONSULTORES CUBANOS QUE ESTUVIERON CAPACITANDO AL PERSONAL INSTITUCIONAL </t>
  </si>
  <si>
    <t xml:space="preserve">COMPRA DE UN RELOJ BIOMETRICO P/CONTROL DE ASISTENCIA </t>
  </si>
  <si>
    <t xml:space="preserve">MESON DE LA CAVA </t>
  </si>
  <si>
    <t>FERRELECTRIC LCA</t>
  </si>
  <si>
    <t>COMPRA DE ARTICULOS DE PLATICOS</t>
  </si>
  <si>
    <t xml:space="preserve">COMPRA DE 01 BATERIA PARA VEHICULO INSTITUCIONAL </t>
  </si>
  <si>
    <t xml:space="preserve">CORAASAN </t>
  </si>
  <si>
    <t xml:space="preserve">COMPRA DE PIN CON EL LOGO INSTITUCIONAL </t>
  </si>
  <si>
    <t xml:space="preserve">EDESUR DOMINICANA </t>
  </si>
  <si>
    <t xml:space="preserve">EDENORTE  DOMINICANA </t>
  </si>
  <si>
    <t>ALEXIS ANTONIO VEGA RODRIGUEZ</t>
  </si>
  <si>
    <t xml:space="preserve">PROTECCION INTEGRAL EMPRESARIAL </t>
  </si>
  <si>
    <t xml:space="preserve">ELSA MERCEDES ALTAGRACIA CAMILO </t>
  </si>
  <si>
    <t xml:space="preserve">SERVICIO DE REPERTORIO MUSICAL Y BAILES FLOKLORICOS P/CIERRE DE TALLER </t>
  </si>
  <si>
    <t>EDEESTE</t>
  </si>
  <si>
    <t>PAGO DE ENERGIA ELECTRICA OFIC. HATO MAYOR DEL REY</t>
  </si>
  <si>
    <t>JIMENEZ BAEZ AUTOAIRE</t>
  </si>
  <si>
    <t xml:space="preserve">MANTENIMIENTO DEL AIRE ACONDICIONADO DEL MINIBUS INSTITUCIONAL </t>
  </si>
  <si>
    <t xml:space="preserve">COMPRA DE 02 TELEFONOS P/USO DE LA OFIC. REGIONAL DE SAN JUAN </t>
  </si>
  <si>
    <t>IBII</t>
  </si>
  <si>
    <t xml:space="preserve">SERVICIO DE ANALISIS A MUESTRA </t>
  </si>
  <si>
    <t xml:space="preserve">AUMENTO FONDO REPONIBLE INSTITUCIONAL </t>
  </si>
  <si>
    <t>COMPRA DE UN SET DE PESAS P/DETERMINAR EL PESO/VOL. DE LOS PRODUCTOS</t>
  </si>
  <si>
    <t xml:space="preserve">COMPRA DE UNA PUERTA ENROLLABLE GALVANIZADA P/ ALMACEN </t>
  </si>
  <si>
    <t xml:space="preserve">COMPRA DE 05 RADIO DE COMUNICACIÓN WALKIE TALKIE </t>
  </si>
  <si>
    <t>COMPRA DE UNA CAFETERA ELECTRICA P/OFC. REG. SAN JUAN DE LA MAGUANA</t>
  </si>
  <si>
    <t>COMPRA DE COMBUSTIBLE/STGO DE LOS CABALLEROS /SAN FCO. MACORIS</t>
  </si>
  <si>
    <t xml:space="preserve">COMPRA DE CENAS P/DELEGADOS INTERNACIONALES </t>
  </si>
  <si>
    <t xml:space="preserve">COMPRA DE PLASTICOS Y ACABADOS TEXTILES </t>
  </si>
  <si>
    <t>TRANSFERENCIA CORRIENTE PARA CUBRIR GASTOS CORRIENTES JUNIO 2018</t>
  </si>
  <si>
    <t>TRANSFERENCIA CORRIENTE PARA CUBRIR NOMINAS Y SEGURIDAD SOCIAL JUNIO 2018</t>
  </si>
  <si>
    <t xml:space="preserve">COMPRA 04 NEUMATICOS P/ VEHICULO DE LA REG. SATGO DE LOS CABALLEROS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</si>
</sst>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_-&quot;RD$&quot;* #,##0.00_-;\-&quot;RD$&quot;* #,##0.00_-;_-&quot;RD$&quot;* &quot;-&quot;??_-;_-@_-"/>
    <numFmt numFmtId="165" formatCode="_-* #,##0.00_-;\-* #,##0.00_-;_-* &quot;-&quot;??_-;_-@_-"/>
    <numFmt numFmtId="166" formatCode="_-* #,##0.00\ _$_-;\-* #,##0.00\ _$_-;_-* &quot;-&quot;??\ _$_-;_-@_-"/>
    <numFmt numFmtId="167" formatCode="dd/mm/yyyy;@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indexed="8"/>
      <name val="MS Sans Serif"/>
      <family val="2"/>
    </font>
    <font>
      <sz val="10"/>
      <color theme="1"/>
      <name val="Bookman Old Style"/>
      <family val="1"/>
    </font>
    <font>
      <b/>
      <sz val="10"/>
      <name val="Bookman Old Style"/>
      <family val="1"/>
    </font>
    <font>
      <b/>
      <sz val="10"/>
      <color theme="1"/>
      <name val="Bookman Old Style"/>
      <family val="1"/>
    </font>
    <font>
      <b/>
      <sz val="14"/>
      <color theme="1"/>
      <name val="Bookman Old Style"/>
      <family val="1"/>
    </font>
    <font>
      <sz val="9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theme="0"/>
      <name val="Bookman Old Style"/>
      <family val="1"/>
    </font>
    <font>
      <sz val="8"/>
      <name val="Bookman Old Style"/>
      <family val="1"/>
    </font>
    <font>
      <sz val="8"/>
      <color theme="1"/>
      <name val="Bookman Old Style"/>
      <family val="1"/>
    </font>
    <font>
      <sz val="9"/>
      <color theme="1"/>
      <name val="Bookman Old Style"/>
      <family val="1"/>
    </font>
    <font>
      <sz val="9"/>
      <name val="Bookman Old Style"/>
      <family val="1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5" fillId="0" borderId="0"/>
  </cellStyleXfs>
  <cellXfs count="80">
    <xf numFmtId="0" fontId="0" fillId="0" borderId="0" xfId="0"/>
    <xf numFmtId="0" fontId="0" fillId="0" borderId="0" xfId="0"/>
    <xf numFmtId="0" fontId="3" fillId="0" borderId="0" xfId="0" applyFont="1"/>
    <xf numFmtId="43" fontId="3" fillId="0" borderId="0" xfId="1" applyFont="1" applyAlignment="1">
      <alignment horizontal="right"/>
    </xf>
    <xf numFmtId="165" fontId="0" fillId="0" borderId="0" xfId="0" applyNumberFormat="1"/>
    <xf numFmtId="0" fontId="6" fillId="0" borderId="0" xfId="0" applyFont="1"/>
    <xf numFmtId="0" fontId="6" fillId="0" borderId="0" xfId="0" applyFont="1" applyFill="1" applyBorder="1"/>
    <xf numFmtId="164" fontId="0" fillId="0" borderId="0" xfId="0" applyNumberFormat="1"/>
    <xf numFmtId="0" fontId="10" fillId="0" borderId="0" xfId="0" applyFont="1"/>
    <xf numFmtId="43" fontId="0" fillId="0" borderId="0" xfId="0" applyNumberFormat="1"/>
    <xf numFmtId="43" fontId="6" fillId="3" borderId="0" xfId="1" applyFont="1" applyFill="1"/>
    <xf numFmtId="0" fontId="0" fillId="3" borderId="0" xfId="0" applyFill="1"/>
    <xf numFmtId="4" fontId="0" fillId="0" borderId="0" xfId="0" applyNumberFormat="1"/>
    <xf numFmtId="0" fontId="9" fillId="0" borderId="0" xfId="0" applyFont="1" applyAlignment="1"/>
    <xf numFmtId="0" fontId="7" fillId="3" borderId="0" xfId="2" applyFont="1" applyFill="1" applyAlignment="1">
      <alignment vertical="center"/>
    </xf>
    <xf numFmtId="0" fontId="8" fillId="0" borderId="0" xfId="0" applyFont="1" applyAlignment="1"/>
    <xf numFmtId="0" fontId="10" fillId="0" borderId="0" xfId="0" applyFont="1" applyBorder="1"/>
    <xf numFmtId="0" fontId="10" fillId="0" borderId="10" xfId="0" applyFont="1" applyBorder="1"/>
    <xf numFmtId="0" fontId="3" fillId="3" borderId="0" xfId="0" applyFont="1" applyFill="1"/>
    <xf numFmtId="43" fontId="3" fillId="3" borderId="0" xfId="1" applyFont="1" applyFill="1"/>
    <xf numFmtId="0" fontId="6" fillId="3" borderId="0" xfId="0" applyFont="1" applyFill="1"/>
    <xf numFmtId="0" fontId="3" fillId="3" borderId="0" xfId="0" applyFont="1" applyFill="1" applyAlignment="1">
      <alignment horizontal="left"/>
    </xf>
    <xf numFmtId="0" fontId="4" fillId="3" borderId="0" xfId="0" applyFont="1" applyFill="1" applyAlignment="1">
      <alignment horizontal="left"/>
    </xf>
    <xf numFmtId="0" fontId="9" fillId="3" borderId="0" xfId="0" applyFont="1" applyFill="1" applyAlignment="1"/>
    <xf numFmtId="0" fontId="8" fillId="3" borderId="0" xfId="0" applyFont="1" applyFill="1" applyAlignment="1"/>
    <xf numFmtId="0" fontId="10" fillId="3" borderId="0" xfId="0" applyFont="1" applyFill="1" applyBorder="1"/>
    <xf numFmtId="0" fontId="0" fillId="3" borderId="0" xfId="0" applyFont="1" applyFill="1" applyBorder="1"/>
    <xf numFmtId="0" fontId="11" fillId="0" borderId="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Fill="1" applyBorder="1" applyAlignment="1">
      <alignment horizontal="center"/>
    </xf>
    <xf numFmtId="43" fontId="0" fillId="3" borderId="0" xfId="0" applyNumberFormat="1" applyFont="1" applyFill="1" applyBorder="1"/>
    <xf numFmtId="164" fontId="11" fillId="0" borderId="0" xfId="0" applyNumberFormat="1" applyFont="1" applyBorder="1" applyAlignment="1"/>
    <xf numFmtId="165" fontId="11" fillId="0" borderId="0" xfId="0" applyNumberFormat="1" applyFont="1" applyAlignment="1">
      <alignment horizontal="center"/>
    </xf>
    <xf numFmtId="0" fontId="12" fillId="2" borderId="1" xfId="4" applyNumberFormat="1" applyFont="1" applyFill="1" applyBorder="1" applyAlignment="1" applyProtection="1">
      <alignment horizontal="center"/>
      <protection locked="0"/>
    </xf>
    <xf numFmtId="0" fontId="12" fillId="2" borderId="6" xfId="4" applyNumberFormat="1" applyFont="1" applyFill="1" applyBorder="1" applyAlignment="1" applyProtection="1">
      <alignment horizontal="center" wrapText="1"/>
      <protection locked="0"/>
    </xf>
    <xf numFmtId="0" fontId="12" fillId="2" borderId="5" xfId="4" applyNumberFormat="1" applyFont="1" applyFill="1" applyBorder="1" applyAlignment="1" applyProtection="1">
      <alignment horizontal="left"/>
      <protection locked="0"/>
    </xf>
    <xf numFmtId="0" fontId="12" fillId="2" borderId="7" xfId="4" applyNumberFormat="1" applyFont="1" applyFill="1" applyBorder="1" applyAlignment="1" applyProtection="1">
      <protection locked="0"/>
    </xf>
    <xf numFmtId="0" fontId="12" fillId="2" borderId="8" xfId="4" applyNumberFormat="1" applyFont="1" applyFill="1" applyBorder="1" applyAlignment="1" applyProtection="1">
      <alignment horizontal="center"/>
      <protection locked="0"/>
    </xf>
    <xf numFmtId="43" fontId="12" fillId="2" borderId="6" xfId="1" applyFont="1" applyFill="1" applyBorder="1" applyAlignment="1" applyProtection="1">
      <alignment horizontal="center"/>
      <protection locked="0"/>
    </xf>
    <xf numFmtId="43" fontId="12" fillId="2" borderId="6" xfId="1" applyFont="1" applyFill="1" applyBorder="1" applyAlignment="1" applyProtection="1">
      <alignment horizontal="right"/>
      <protection locked="0"/>
    </xf>
    <xf numFmtId="14" fontId="13" fillId="4" borderId="9" xfId="0" applyNumberFormat="1" applyFont="1" applyFill="1" applyBorder="1" applyAlignment="1">
      <alignment horizontal="center"/>
    </xf>
    <xf numFmtId="43" fontId="13" fillId="4" borderId="12" xfId="1" applyFont="1" applyFill="1" applyBorder="1" applyAlignment="1" applyProtection="1">
      <alignment horizontal="right"/>
      <protection locked="0"/>
    </xf>
    <xf numFmtId="167" fontId="14" fillId="3" borderId="5" xfId="0" applyNumberFormat="1" applyFont="1" applyFill="1" applyBorder="1" applyAlignment="1">
      <alignment horizontal="center"/>
    </xf>
    <xf numFmtId="167" fontId="15" fillId="3" borderId="0" xfId="0" applyNumberFormat="1" applyFont="1" applyFill="1" applyBorder="1" applyAlignment="1"/>
    <xf numFmtId="0" fontId="15" fillId="3" borderId="0" xfId="0" applyFont="1" applyFill="1" applyBorder="1"/>
    <xf numFmtId="0" fontId="14" fillId="3" borderId="10" xfId="0" applyFont="1" applyFill="1" applyBorder="1"/>
    <xf numFmtId="43" fontId="14" fillId="3" borderId="10" xfId="1" applyFont="1" applyFill="1" applyBorder="1"/>
    <xf numFmtId="43" fontId="14" fillId="3" borderId="0" xfId="0" applyNumberFormat="1" applyFont="1" applyFill="1" applyBorder="1"/>
    <xf numFmtId="167" fontId="14" fillId="3" borderId="11" xfId="0" applyNumberFormat="1" applyFont="1" applyFill="1" applyBorder="1" applyAlignment="1">
      <alignment horizontal="center"/>
    </xf>
    <xf numFmtId="0" fontId="14" fillId="3" borderId="0" xfId="0" applyFont="1" applyFill="1" applyBorder="1" applyAlignment="1">
      <alignment horizontal="left"/>
    </xf>
    <xf numFmtId="0" fontId="14" fillId="0" borderId="0" xfId="0" applyFont="1" applyBorder="1"/>
    <xf numFmtId="0" fontId="14" fillId="3" borderId="0" xfId="0" applyFont="1" applyFill="1" applyBorder="1"/>
    <xf numFmtId="43" fontId="14" fillId="3" borderId="0" xfId="1" applyFont="1" applyFill="1" applyBorder="1"/>
    <xf numFmtId="167" fontId="14" fillId="3" borderId="0" xfId="0" applyNumberFormat="1" applyFont="1" applyFill="1" applyBorder="1" applyAlignment="1">
      <alignment vertical="justify" wrapText="1"/>
    </xf>
    <xf numFmtId="43" fontId="15" fillId="3" borderId="0" xfId="1" applyFont="1" applyFill="1" applyBorder="1"/>
    <xf numFmtId="167" fontId="15" fillId="3" borderId="0" xfId="0" applyNumberFormat="1" applyFont="1" applyFill="1" applyBorder="1"/>
    <xf numFmtId="167" fontId="14" fillId="3" borderId="0" xfId="0" applyNumberFormat="1" applyFont="1" applyFill="1" applyBorder="1" applyAlignment="1">
      <alignment wrapText="1"/>
    </xf>
    <xf numFmtId="0" fontId="14" fillId="0" borderId="0" xfId="0" applyFont="1" applyBorder="1" applyAlignment="1">
      <alignment wrapText="1"/>
    </xf>
    <xf numFmtId="4" fontId="14" fillId="3" borderId="0" xfId="0" applyNumberFormat="1" applyFont="1" applyFill="1" applyBorder="1" applyAlignment="1"/>
    <xf numFmtId="43" fontId="14" fillId="3" borderId="0" xfId="1" applyFont="1" applyFill="1" applyBorder="1" applyAlignment="1"/>
    <xf numFmtId="4" fontId="14" fillId="3" borderId="0" xfId="0" applyNumberFormat="1" applyFont="1" applyFill="1" applyBorder="1" applyAlignment="1">
      <alignment wrapText="1"/>
    </xf>
    <xf numFmtId="4" fontId="14" fillId="3" borderId="0" xfId="0" applyNumberFormat="1" applyFont="1" applyFill="1" applyBorder="1"/>
    <xf numFmtId="0" fontId="12" fillId="2" borderId="2" xfId="0" applyFont="1" applyFill="1" applyBorder="1"/>
    <xf numFmtId="0" fontId="12" fillId="2" borderId="3" xfId="0" applyFont="1" applyFill="1" applyBorder="1"/>
    <xf numFmtId="43" fontId="12" fillId="2" borderId="3" xfId="0" applyNumberFormat="1" applyFont="1" applyFill="1" applyBorder="1"/>
    <xf numFmtId="43" fontId="12" fillId="2" borderId="4" xfId="0" applyNumberFormat="1" applyFont="1" applyFill="1" applyBorder="1"/>
    <xf numFmtId="167" fontId="16" fillId="3" borderId="0" xfId="0" applyNumberFormat="1" applyFont="1" applyFill="1" applyBorder="1"/>
    <xf numFmtId="0" fontId="14" fillId="3" borderId="10" xfId="0" applyFont="1" applyFill="1" applyBorder="1" applyAlignment="1">
      <alignment horizontal="left"/>
    </xf>
    <xf numFmtId="0" fontId="17" fillId="3" borderId="0" xfId="0" applyFont="1" applyFill="1" applyBorder="1"/>
    <xf numFmtId="0" fontId="16" fillId="3" borderId="0" xfId="0" applyFont="1" applyFill="1" applyBorder="1"/>
    <xf numFmtId="43" fontId="11" fillId="0" borderId="0" xfId="1" applyFont="1" applyAlignment="1">
      <alignment horizontal="center"/>
    </xf>
    <xf numFmtId="43" fontId="0" fillId="3" borderId="0" xfId="1" applyFont="1" applyFill="1" applyBorder="1"/>
    <xf numFmtId="166" fontId="0" fillId="3" borderId="0" xfId="0" applyNumberFormat="1" applyFont="1" applyFill="1" applyBorder="1"/>
    <xf numFmtId="166" fontId="0" fillId="0" borderId="0" xfId="0" applyNumberFormat="1"/>
    <xf numFmtId="43" fontId="0" fillId="0" borderId="0" xfId="1" applyFont="1"/>
    <xf numFmtId="0" fontId="7" fillId="3" borderId="0" xfId="2" applyFont="1" applyFill="1" applyAlignment="1">
      <alignment horizontal="center" vertical="center"/>
    </xf>
    <xf numFmtId="0" fontId="9" fillId="3" borderId="0" xfId="0" applyFont="1" applyFill="1" applyAlignment="1">
      <alignment horizontal="center"/>
    </xf>
    <xf numFmtId="0" fontId="8" fillId="3" borderId="0" xfId="0" applyFont="1" applyFill="1" applyAlignment="1">
      <alignment horizontal="center"/>
    </xf>
    <xf numFmtId="0" fontId="13" fillId="4" borderId="3" xfId="4" applyNumberFormat="1" applyFont="1" applyFill="1" applyBorder="1" applyAlignment="1" applyProtection="1">
      <alignment horizontal="left" wrapText="1"/>
      <protection locked="0"/>
    </xf>
  </cellXfs>
  <cellStyles count="6">
    <cellStyle name="Millares" xfId="1" builtinId="3"/>
    <cellStyle name="Millares 2" xfId="3"/>
    <cellStyle name="Normal" xfId="0" builtinId="0"/>
    <cellStyle name="Normal 2" xfId="2"/>
    <cellStyle name="Normal 3" xfId="4"/>
    <cellStyle name="Normal 4" xfId="5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152399</xdr:colOff>
      <xdr:row>0</xdr:row>
      <xdr:rowOff>19050</xdr:rowOff>
    </xdr:from>
    <xdr:to>
      <xdr:col>1</xdr:col>
      <xdr:colOff>249805</xdr:colOff>
      <xdr:row>5</xdr:row>
      <xdr:rowOff>38099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399" y="19050"/>
          <a:ext cx="1076325" cy="971549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47625</xdr:colOff>
      <xdr:row>0</xdr:row>
      <xdr:rowOff>28576</xdr:rowOff>
    </xdr:from>
    <xdr:to>
      <xdr:col>6</xdr:col>
      <xdr:colOff>1381125</xdr:colOff>
      <xdr:row>5</xdr:row>
      <xdr:rowOff>38100</xdr:rowOff>
    </xdr:to>
    <xdr:pic>
      <xdr:nvPicPr>
        <xdr:cNvPr id="3" name="Picture 2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163425" y="28576"/>
          <a:ext cx="1333500" cy="962024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8"/>
  <sheetViews>
    <sheetView tabSelected="1" view="pageBreakPreview" topLeftCell="B1" zoomScaleNormal="106" zoomScaleSheetLayoutView="100" workbookViewId="0">
      <selection activeCell="E7" sqref="E7"/>
    </sheetView>
  </sheetViews>
  <sheetFormatPr baseColWidth="10" defaultColWidth="11.42578125" defaultRowHeight="15.6" customHeight="1" x14ac:dyDescent="0.25"/>
  <cols>
    <col min="1" max="1" width="14.7109375" style="1" customWidth="1"/>
    <col min="2" max="2" width="8.42578125" style="1" customWidth="1"/>
    <col min="3" max="3" width="47.5703125" style="1" customWidth="1"/>
    <col min="4" max="4" width="73.140625" style="1" customWidth="1"/>
    <col min="5" max="5" width="20.28515625" style="1" customWidth="1"/>
    <col min="6" max="6" width="22.85546875" style="1" customWidth="1"/>
    <col min="7" max="7" width="22.7109375" style="1" customWidth="1"/>
    <col min="8" max="8" width="13.140625" style="1" bestFit="1" customWidth="1"/>
    <col min="9" max="10" width="15.5703125" style="1" bestFit="1" customWidth="1"/>
    <col min="11" max="11" width="0" style="1" hidden="1" customWidth="1"/>
    <col min="12" max="16384" width="11.42578125" style="1"/>
  </cols>
  <sheetData>
    <row r="1" spans="1:20" s="2" customFormat="1" ht="15.6" customHeight="1" x14ac:dyDescent="0.2">
      <c r="A1" s="21"/>
      <c r="B1" s="21"/>
      <c r="C1" s="18"/>
      <c r="D1" s="18"/>
      <c r="E1" s="18"/>
      <c r="F1" s="19"/>
      <c r="G1" s="3"/>
    </row>
    <row r="2" spans="1:20" s="2" customFormat="1" ht="15.6" customHeight="1" x14ac:dyDescent="0.2">
      <c r="A2" s="22"/>
      <c r="B2" s="22"/>
      <c r="C2" s="18"/>
      <c r="D2" s="18"/>
      <c r="E2" s="18"/>
      <c r="F2" s="19"/>
      <c r="G2" s="3"/>
    </row>
    <row r="3" spans="1:20" s="2" customFormat="1" ht="15.6" customHeight="1" x14ac:dyDescent="0.2">
      <c r="A3" s="14"/>
      <c r="B3" s="14"/>
      <c r="C3" s="76" t="s">
        <v>14</v>
      </c>
      <c r="D3" s="76"/>
      <c r="E3" s="76"/>
      <c r="F3" s="76"/>
      <c r="G3" s="14"/>
    </row>
    <row r="4" spans="1:20" s="2" customFormat="1" ht="15.6" customHeight="1" x14ac:dyDescent="0.25">
      <c r="A4" s="23"/>
      <c r="B4" s="23"/>
      <c r="C4" s="77" t="s">
        <v>6</v>
      </c>
      <c r="D4" s="77"/>
      <c r="E4" s="77"/>
      <c r="F4" s="77"/>
      <c r="G4" s="13"/>
    </row>
    <row r="5" spans="1:20" s="2" customFormat="1" ht="15.6" customHeight="1" x14ac:dyDescent="0.2">
      <c r="A5" s="24"/>
      <c r="B5" s="24"/>
      <c r="C5" s="78" t="s">
        <v>46</v>
      </c>
      <c r="D5" s="78"/>
      <c r="E5" s="78"/>
      <c r="F5" s="78"/>
      <c r="G5" s="15"/>
    </row>
    <row r="6" spans="1:20" s="2" customFormat="1" ht="15.6" customHeight="1" thickBot="1" x14ac:dyDescent="0.35">
      <c r="A6" s="20"/>
      <c r="B6" s="20"/>
      <c r="C6" s="20"/>
      <c r="D6" s="20"/>
      <c r="E6" s="20"/>
      <c r="F6" s="20"/>
      <c r="G6" s="5"/>
    </row>
    <row r="7" spans="1:20" s="8" customFormat="1" ht="24.75" customHeight="1" thickBot="1" x14ac:dyDescent="0.25">
      <c r="A7" s="34" t="s">
        <v>0</v>
      </c>
      <c r="B7" s="35" t="s">
        <v>1</v>
      </c>
      <c r="C7" s="36" t="s">
        <v>5</v>
      </c>
      <c r="D7" s="37" t="s">
        <v>9</v>
      </c>
      <c r="E7" s="38" t="s">
        <v>2</v>
      </c>
      <c r="F7" s="39" t="s">
        <v>3</v>
      </c>
      <c r="G7" s="40" t="s">
        <v>4</v>
      </c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</row>
    <row r="8" spans="1:20" s="17" customFormat="1" ht="17.25" customHeight="1" thickBot="1" x14ac:dyDescent="0.25">
      <c r="A8" s="41">
        <v>43252</v>
      </c>
      <c r="B8" s="79" t="s">
        <v>10</v>
      </c>
      <c r="C8" s="79"/>
      <c r="D8" s="79"/>
      <c r="E8" s="79"/>
      <c r="F8" s="79"/>
      <c r="G8" s="42">
        <v>20666303.329999998</v>
      </c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</row>
    <row r="9" spans="1:20" s="16" customFormat="1" ht="12.75" x14ac:dyDescent="0.25">
      <c r="A9" s="43">
        <v>43255</v>
      </c>
      <c r="B9" s="68">
        <v>1663</v>
      </c>
      <c r="C9" s="44" t="s">
        <v>47</v>
      </c>
      <c r="D9" s="67" t="s">
        <v>48</v>
      </c>
      <c r="E9" s="46"/>
      <c r="F9" s="47">
        <v>38000</v>
      </c>
      <c r="G9" s="48">
        <f t="shared" ref="G9:G49" si="0">+G8-F9</f>
        <v>20628303.329999998</v>
      </c>
    </row>
    <row r="10" spans="1:20" s="16" customFormat="1" ht="15.6" customHeight="1" x14ac:dyDescent="0.25">
      <c r="A10" s="49">
        <v>43255</v>
      </c>
      <c r="B10" s="50">
        <v>1712</v>
      </c>
      <c r="C10" s="52" t="s">
        <v>20</v>
      </c>
      <c r="D10" s="52" t="s">
        <v>50</v>
      </c>
      <c r="E10" s="53"/>
      <c r="F10" s="53">
        <v>345000</v>
      </c>
      <c r="G10" s="48">
        <f t="shared" si="0"/>
        <v>20283303.329999998</v>
      </c>
    </row>
    <row r="11" spans="1:20" s="16" customFormat="1" ht="15.6" customHeight="1" x14ac:dyDescent="0.25">
      <c r="A11" s="49">
        <v>43255</v>
      </c>
      <c r="B11" s="50">
        <v>1730</v>
      </c>
      <c r="C11" s="52" t="s">
        <v>33</v>
      </c>
      <c r="D11" s="52" t="s">
        <v>17</v>
      </c>
      <c r="E11" s="53"/>
      <c r="F11" s="53">
        <v>28222.39</v>
      </c>
      <c r="G11" s="48">
        <f t="shared" si="0"/>
        <v>20255080.939999998</v>
      </c>
    </row>
    <row r="12" spans="1:20" s="16" customFormat="1" ht="15.6" customHeight="1" x14ac:dyDescent="0.25">
      <c r="A12" s="49">
        <v>43255</v>
      </c>
      <c r="B12" s="50">
        <v>1781</v>
      </c>
      <c r="C12" s="52" t="s">
        <v>54</v>
      </c>
      <c r="D12" s="52" t="s">
        <v>111</v>
      </c>
      <c r="E12" s="53"/>
      <c r="F12" s="53">
        <v>119947</v>
      </c>
      <c r="G12" s="48">
        <f t="shared" si="0"/>
        <v>20135133.939999998</v>
      </c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</row>
    <row r="13" spans="1:20" s="25" customFormat="1" ht="15.6" customHeight="1" x14ac:dyDescent="0.25">
      <c r="A13" s="49">
        <v>43256</v>
      </c>
      <c r="B13" s="50">
        <v>1678</v>
      </c>
      <c r="C13" s="51" t="s">
        <v>49</v>
      </c>
      <c r="D13" s="45" t="s">
        <v>15</v>
      </c>
      <c r="E13" s="52"/>
      <c r="F13" s="53">
        <v>25960</v>
      </c>
      <c r="G13" s="48">
        <f t="shared" si="0"/>
        <v>20109173.939999998</v>
      </c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</row>
    <row r="14" spans="1:20" s="16" customFormat="1" ht="15.6" customHeight="1" x14ac:dyDescent="0.25">
      <c r="A14" s="49">
        <v>43256</v>
      </c>
      <c r="B14" s="50">
        <v>1715</v>
      </c>
      <c r="C14" s="52" t="s">
        <v>51</v>
      </c>
      <c r="D14" s="52" t="s">
        <v>52</v>
      </c>
      <c r="E14" s="52"/>
      <c r="F14" s="53">
        <v>2625</v>
      </c>
      <c r="G14" s="48">
        <f t="shared" si="0"/>
        <v>20106548.939999998</v>
      </c>
    </row>
    <row r="15" spans="1:20" s="25" customFormat="1" ht="15.6" customHeight="1" x14ac:dyDescent="0.25">
      <c r="A15" s="49">
        <v>43256</v>
      </c>
      <c r="B15" s="50">
        <v>1720</v>
      </c>
      <c r="C15" s="52" t="s">
        <v>53</v>
      </c>
      <c r="D15" s="52" t="s">
        <v>12</v>
      </c>
      <c r="E15" s="52"/>
      <c r="F15" s="53">
        <v>17763.72</v>
      </c>
      <c r="G15" s="48">
        <f t="shared" si="0"/>
        <v>20088785.219999999</v>
      </c>
    </row>
    <row r="16" spans="1:20" s="25" customFormat="1" ht="12.75" x14ac:dyDescent="0.25">
      <c r="A16" s="49">
        <v>43258</v>
      </c>
      <c r="B16" s="50">
        <v>1782</v>
      </c>
      <c r="C16" s="44" t="s">
        <v>13</v>
      </c>
      <c r="D16" s="54" t="s">
        <v>112</v>
      </c>
      <c r="E16" s="51"/>
      <c r="F16" s="53">
        <v>33040</v>
      </c>
      <c r="G16" s="48">
        <f t="shared" si="0"/>
        <v>20055745.219999999</v>
      </c>
    </row>
    <row r="17" spans="1:20" s="16" customFormat="1" ht="12.75" x14ac:dyDescent="0.25">
      <c r="A17" s="49">
        <v>43258</v>
      </c>
      <c r="B17" s="50">
        <v>1783</v>
      </c>
      <c r="C17" s="44" t="s">
        <v>55</v>
      </c>
      <c r="D17" s="54" t="s">
        <v>48</v>
      </c>
      <c r="E17" s="55"/>
      <c r="F17" s="53">
        <v>14000</v>
      </c>
      <c r="G17" s="48">
        <f t="shared" si="0"/>
        <v>20041745.219999999</v>
      </c>
    </row>
    <row r="18" spans="1:20" s="16" customFormat="1" ht="15.6" customHeight="1" x14ac:dyDescent="0.25">
      <c r="A18" s="49">
        <v>43258</v>
      </c>
      <c r="B18" s="50">
        <v>1792</v>
      </c>
      <c r="C18" s="44" t="s">
        <v>56</v>
      </c>
      <c r="D18" s="54" t="s">
        <v>57</v>
      </c>
      <c r="E18" s="52"/>
      <c r="F18" s="53">
        <v>143960</v>
      </c>
      <c r="G18" s="48">
        <f t="shared" si="0"/>
        <v>19897785.219999999</v>
      </c>
    </row>
    <row r="19" spans="1:20" s="16" customFormat="1" ht="15.6" customHeight="1" x14ac:dyDescent="0.25">
      <c r="A19" s="49">
        <v>43259</v>
      </c>
      <c r="B19" s="50">
        <v>1784</v>
      </c>
      <c r="C19" s="44" t="s">
        <v>53</v>
      </c>
      <c r="D19" s="54" t="s">
        <v>12</v>
      </c>
      <c r="E19" s="53"/>
      <c r="F19" s="53">
        <v>306977</v>
      </c>
      <c r="G19" s="48">
        <f t="shared" si="0"/>
        <v>19590808.219999999</v>
      </c>
    </row>
    <row r="20" spans="1:20" s="16" customFormat="1" ht="15.6" customHeight="1" x14ac:dyDescent="0.25">
      <c r="A20" s="49">
        <v>43269</v>
      </c>
      <c r="B20" s="50">
        <v>1881</v>
      </c>
      <c r="C20" s="69" t="s">
        <v>36</v>
      </c>
      <c r="D20" s="52" t="s">
        <v>37</v>
      </c>
      <c r="E20" s="53"/>
      <c r="F20" s="53">
        <v>34190.43</v>
      </c>
      <c r="G20" s="48">
        <f t="shared" si="0"/>
        <v>19556617.789999999</v>
      </c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</row>
    <row r="21" spans="1:20" s="16" customFormat="1" ht="15.6" customHeight="1" x14ac:dyDescent="0.25">
      <c r="A21" s="49">
        <v>43269</v>
      </c>
      <c r="B21" s="50"/>
      <c r="C21" s="52" t="s">
        <v>45</v>
      </c>
      <c r="D21" s="69" t="s">
        <v>110</v>
      </c>
      <c r="E21" s="52"/>
      <c r="F21" s="55">
        <v>200000</v>
      </c>
      <c r="G21" s="48">
        <f t="shared" si="0"/>
        <v>19356617.789999999</v>
      </c>
      <c r="H21" s="26"/>
      <c r="I21" s="72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</row>
    <row r="22" spans="1:20" s="16" customFormat="1" ht="15.6" customHeight="1" x14ac:dyDescent="0.25">
      <c r="A22" s="49">
        <v>43271</v>
      </c>
      <c r="B22" s="50">
        <v>1838</v>
      </c>
      <c r="C22" s="44" t="s">
        <v>58</v>
      </c>
      <c r="D22" s="54" t="s">
        <v>12</v>
      </c>
      <c r="E22" s="52"/>
      <c r="F22" s="53">
        <v>82600</v>
      </c>
      <c r="G22" s="48">
        <f t="shared" si="0"/>
        <v>19274017.789999999</v>
      </c>
    </row>
    <row r="23" spans="1:20" s="25" customFormat="1" ht="15.6" customHeight="1" x14ac:dyDescent="0.25">
      <c r="A23" s="49">
        <v>43271</v>
      </c>
      <c r="B23" s="50">
        <v>1840</v>
      </c>
      <c r="C23" s="52" t="s">
        <v>58</v>
      </c>
      <c r="D23" s="52" t="s">
        <v>59</v>
      </c>
      <c r="E23" s="52"/>
      <c r="F23" s="53">
        <v>295000</v>
      </c>
      <c r="G23" s="48">
        <f t="shared" si="0"/>
        <v>18979017.789999999</v>
      </c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</row>
    <row r="24" spans="1:20" s="16" customFormat="1" ht="15.6" customHeight="1" x14ac:dyDescent="0.25">
      <c r="A24" s="49">
        <v>43271</v>
      </c>
      <c r="B24" s="50">
        <v>1841</v>
      </c>
      <c r="C24" s="52" t="s">
        <v>58</v>
      </c>
      <c r="D24" s="67" t="s">
        <v>12</v>
      </c>
      <c r="E24" s="53"/>
      <c r="F24" s="53">
        <v>80240</v>
      </c>
      <c r="G24" s="48">
        <f t="shared" si="0"/>
        <v>18898777.789999999</v>
      </c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</row>
    <row r="25" spans="1:20" s="25" customFormat="1" ht="15.6" customHeight="1" x14ac:dyDescent="0.25">
      <c r="A25" s="49">
        <v>43271</v>
      </c>
      <c r="B25" s="50">
        <v>1851</v>
      </c>
      <c r="C25" s="52" t="s">
        <v>61</v>
      </c>
      <c r="D25" s="52" t="s">
        <v>12</v>
      </c>
      <c r="E25" s="52"/>
      <c r="F25" s="53">
        <v>4484</v>
      </c>
      <c r="G25" s="48">
        <f t="shared" si="0"/>
        <v>18894293.789999999</v>
      </c>
    </row>
    <row r="26" spans="1:20" s="16" customFormat="1" ht="15.6" customHeight="1" x14ac:dyDescent="0.25">
      <c r="A26" s="49">
        <v>43271</v>
      </c>
      <c r="B26" s="50">
        <v>1854</v>
      </c>
      <c r="C26" s="52" t="s">
        <v>62</v>
      </c>
      <c r="D26" s="52" t="s">
        <v>48</v>
      </c>
      <c r="E26" s="52"/>
      <c r="F26" s="53">
        <v>216000</v>
      </c>
      <c r="G26" s="48">
        <f t="shared" si="0"/>
        <v>18678293.789999999</v>
      </c>
    </row>
    <row r="27" spans="1:20" s="16" customFormat="1" ht="12.75" x14ac:dyDescent="0.25">
      <c r="A27" s="49">
        <v>43271</v>
      </c>
      <c r="B27" s="50">
        <v>1855</v>
      </c>
      <c r="C27" s="44" t="s">
        <v>63</v>
      </c>
      <c r="D27" s="52" t="s">
        <v>48</v>
      </c>
      <c r="E27" s="53"/>
      <c r="F27" s="53">
        <v>216000</v>
      </c>
      <c r="G27" s="48">
        <f t="shared" si="0"/>
        <v>18462293.789999999</v>
      </c>
    </row>
    <row r="28" spans="1:20" s="16" customFormat="1" ht="15" customHeight="1" x14ac:dyDescent="0.25">
      <c r="A28" s="49">
        <v>43271</v>
      </c>
      <c r="B28" s="50">
        <v>1860</v>
      </c>
      <c r="C28" s="57" t="s">
        <v>49</v>
      </c>
      <c r="D28" s="58" t="s">
        <v>15</v>
      </c>
      <c r="E28" s="53"/>
      <c r="F28" s="53">
        <v>23600</v>
      </c>
      <c r="G28" s="48">
        <f t="shared" si="0"/>
        <v>18438693.789999999</v>
      </c>
    </row>
    <row r="29" spans="1:20" s="16" customFormat="1" ht="15" customHeight="1" x14ac:dyDescent="0.25">
      <c r="A29" s="49">
        <v>43271</v>
      </c>
      <c r="B29" s="50">
        <v>1875</v>
      </c>
      <c r="C29" s="52" t="s">
        <v>35</v>
      </c>
      <c r="D29" s="52" t="s">
        <v>34</v>
      </c>
      <c r="E29" s="52"/>
      <c r="F29" s="53">
        <v>14986</v>
      </c>
      <c r="G29" s="48">
        <f t="shared" si="0"/>
        <v>18423707.789999999</v>
      </c>
    </row>
    <row r="30" spans="1:20" s="16" customFormat="1" ht="14.25" customHeight="1" x14ac:dyDescent="0.25">
      <c r="A30" s="49">
        <v>43271</v>
      </c>
      <c r="B30" s="50">
        <v>1884</v>
      </c>
      <c r="C30" s="52" t="s">
        <v>66</v>
      </c>
      <c r="D30" s="70" t="s">
        <v>67</v>
      </c>
      <c r="E30" s="52"/>
      <c r="F30" s="53">
        <v>2950</v>
      </c>
      <c r="G30" s="48">
        <f t="shared" si="0"/>
        <v>18420757.789999999</v>
      </c>
    </row>
    <row r="31" spans="1:20" s="16" customFormat="1" ht="12.75" x14ac:dyDescent="0.25">
      <c r="A31" s="49">
        <v>43271</v>
      </c>
      <c r="B31" s="50">
        <v>1898</v>
      </c>
      <c r="C31" s="52" t="s">
        <v>8</v>
      </c>
      <c r="D31" s="56" t="s">
        <v>68</v>
      </c>
      <c r="E31" s="52"/>
      <c r="F31" s="53">
        <v>10000</v>
      </c>
      <c r="G31" s="48">
        <f t="shared" si="0"/>
        <v>18410757.789999999</v>
      </c>
    </row>
    <row r="32" spans="1:20" s="16" customFormat="1" ht="15.6" customHeight="1" x14ac:dyDescent="0.25">
      <c r="A32" s="49">
        <v>43271</v>
      </c>
      <c r="B32" s="50">
        <v>1900</v>
      </c>
      <c r="C32" s="52" t="s">
        <v>8</v>
      </c>
      <c r="D32" s="52" t="s">
        <v>70</v>
      </c>
      <c r="E32" s="52"/>
      <c r="F32" s="53">
        <v>28125</v>
      </c>
      <c r="G32" s="48">
        <f t="shared" si="0"/>
        <v>18382632.789999999</v>
      </c>
    </row>
    <row r="33" spans="1:20" s="25" customFormat="1" ht="15.6" customHeight="1" x14ac:dyDescent="0.25">
      <c r="A33" s="49">
        <v>43271</v>
      </c>
      <c r="B33" s="50">
        <v>1902</v>
      </c>
      <c r="C33" s="52" t="s">
        <v>44</v>
      </c>
      <c r="D33" s="69" t="s">
        <v>69</v>
      </c>
      <c r="E33" s="52"/>
      <c r="F33" s="53">
        <v>90664.51</v>
      </c>
      <c r="G33" s="48">
        <f t="shared" si="0"/>
        <v>18291968.279999997</v>
      </c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</row>
    <row r="34" spans="1:20" s="16" customFormat="1" ht="15.6" customHeight="1" x14ac:dyDescent="0.25">
      <c r="A34" s="49">
        <v>43271</v>
      </c>
      <c r="B34" s="50">
        <v>1904</v>
      </c>
      <c r="C34" s="52" t="s">
        <v>8</v>
      </c>
      <c r="D34" s="52" t="s">
        <v>71</v>
      </c>
      <c r="E34" s="52"/>
      <c r="F34" s="53">
        <v>58500</v>
      </c>
      <c r="G34" s="48">
        <f t="shared" si="0"/>
        <v>18233468.279999997</v>
      </c>
    </row>
    <row r="35" spans="1:20" s="16" customFormat="1" ht="12.75" x14ac:dyDescent="0.25">
      <c r="A35" s="49">
        <v>43271</v>
      </c>
      <c r="B35" s="50">
        <v>1932</v>
      </c>
      <c r="C35" s="52" t="s">
        <v>42</v>
      </c>
      <c r="D35" s="52" t="s">
        <v>73</v>
      </c>
      <c r="E35" s="52"/>
      <c r="F35" s="53">
        <v>20000</v>
      </c>
      <c r="G35" s="48">
        <f t="shared" si="0"/>
        <v>18213468.279999997</v>
      </c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</row>
    <row r="36" spans="1:20" s="16" customFormat="1" ht="15.6" customHeight="1" x14ac:dyDescent="0.25">
      <c r="A36" s="49">
        <v>43271</v>
      </c>
      <c r="B36" s="50">
        <v>1935</v>
      </c>
      <c r="C36" s="52" t="s">
        <v>41</v>
      </c>
      <c r="D36" s="52" t="s">
        <v>74</v>
      </c>
      <c r="E36" s="59"/>
      <c r="F36" s="60">
        <v>61507.24</v>
      </c>
      <c r="G36" s="48">
        <f t="shared" si="0"/>
        <v>18151961.039999999</v>
      </c>
    </row>
    <row r="37" spans="1:20" s="16" customFormat="1" ht="15.6" customHeight="1" x14ac:dyDescent="0.25">
      <c r="A37" s="49">
        <v>43271</v>
      </c>
      <c r="B37" s="50">
        <v>1937</v>
      </c>
      <c r="C37" s="52" t="s">
        <v>43</v>
      </c>
      <c r="D37" s="52" t="s">
        <v>75</v>
      </c>
      <c r="E37" s="59"/>
      <c r="F37" s="60">
        <v>350350</v>
      </c>
      <c r="G37" s="48">
        <f t="shared" si="0"/>
        <v>17801611.039999999</v>
      </c>
    </row>
    <row r="38" spans="1:20" s="16" customFormat="1" ht="15.6" customHeight="1" x14ac:dyDescent="0.25">
      <c r="A38" s="49">
        <v>43271</v>
      </c>
      <c r="B38" s="50">
        <v>1939</v>
      </c>
      <c r="C38" s="52" t="s">
        <v>38</v>
      </c>
      <c r="D38" s="52" t="s">
        <v>79</v>
      </c>
      <c r="E38" s="53"/>
      <c r="F38" s="60">
        <v>1696800</v>
      </c>
      <c r="G38" s="48">
        <f t="shared" si="0"/>
        <v>16104811.039999999</v>
      </c>
    </row>
    <row r="39" spans="1:20" s="25" customFormat="1" ht="15.6" customHeight="1" x14ac:dyDescent="0.25">
      <c r="A39" s="49">
        <v>43271</v>
      </c>
      <c r="B39" s="50">
        <v>1939</v>
      </c>
      <c r="C39" s="52" t="s">
        <v>27</v>
      </c>
      <c r="D39" s="52" t="s">
        <v>28</v>
      </c>
      <c r="E39" s="53"/>
      <c r="F39" s="60">
        <v>120303.12</v>
      </c>
      <c r="G39" s="48">
        <f t="shared" si="0"/>
        <v>15984507.92</v>
      </c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</row>
    <row r="40" spans="1:20" s="25" customFormat="1" ht="15.6" customHeight="1" x14ac:dyDescent="0.25">
      <c r="A40" s="49">
        <v>43271</v>
      </c>
      <c r="B40" s="50">
        <v>1939</v>
      </c>
      <c r="C40" s="52" t="s">
        <v>27</v>
      </c>
      <c r="D40" s="52" t="s">
        <v>29</v>
      </c>
      <c r="E40" s="53"/>
      <c r="F40" s="60">
        <v>120472.8</v>
      </c>
      <c r="G40" s="48">
        <f t="shared" si="0"/>
        <v>15864035.119999999</v>
      </c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</row>
    <row r="41" spans="1:20" s="25" customFormat="1" ht="15.6" customHeight="1" x14ac:dyDescent="0.25">
      <c r="A41" s="49">
        <v>43271</v>
      </c>
      <c r="B41" s="50">
        <v>1939</v>
      </c>
      <c r="C41" s="52" t="s">
        <v>27</v>
      </c>
      <c r="D41" s="52" t="s">
        <v>30</v>
      </c>
      <c r="E41" s="53"/>
      <c r="F41" s="60">
        <v>17296.72</v>
      </c>
      <c r="G41" s="48">
        <f t="shared" si="0"/>
        <v>15846738.399999999</v>
      </c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</row>
    <row r="42" spans="1:20" s="16" customFormat="1" ht="15.6" customHeight="1" x14ac:dyDescent="0.25">
      <c r="A42" s="49">
        <v>43272</v>
      </c>
      <c r="B42" s="50">
        <v>1839</v>
      </c>
      <c r="C42" s="52" t="s">
        <v>58</v>
      </c>
      <c r="D42" s="52" t="s">
        <v>12</v>
      </c>
      <c r="E42" s="52"/>
      <c r="F42" s="53">
        <v>82600</v>
      </c>
      <c r="G42" s="48">
        <f t="shared" si="0"/>
        <v>15764138.399999999</v>
      </c>
    </row>
    <row r="43" spans="1:20" s="16" customFormat="1" ht="15.6" customHeight="1" x14ac:dyDescent="0.25">
      <c r="A43" s="49">
        <v>43272</v>
      </c>
      <c r="B43" s="50">
        <v>1842</v>
      </c>
      <c r="C43" s="52" t="s">
        <v>16</v>
      </c>
      <c r="D43" s="45" t="s">
        <v>60</v>
      </c>
      <c r="E43" s="52"/>
      <c r="F43" s="53">
        <v>407507.08</v>
      </c>
      <c r="G43" s="48">
        <f t="shared" si="0"/>
        <v>15356631.319999998</v>
      </c>
    </row>
    <row r="44" spans="1:20" s="16" customFormat="1" ht="15.6" customHeight="1" x14ac:dyDescent="0.25">
      <c r="A44" s="49">
        <v>43272</v>
      </c>
      <c r="B44" s="50">
        <v>1874</v>
      </c>
      <c r="C44" s="52" t="s">
        <v>31</v>
      </c>
      <c r="D44" s="45" t="s">
        <v>113</v>
      </c>
      <c r="E44" s="52"/>
      <c r="F44" s="53">
        <v>61920.5</v>
      </c>
      <c r="G44" s="48">
        <f t="shared" si="0"/>
        <v>15294710.819999998</v>
      </c>
    </row>
    <row r="45" spans="1:20" s="16" customFormat="1" ht="15.6" customHeight="1" x14ac:dyDescent="0.25">
      <c r="A45" s="49">
        <v>43272</v>
      </c>
      <c r="B45" s="50">
        <v>1876</v>
      </c>
      <c r="C45" s="52" t="s">
        <v>65</v>
      </c>
      <c r="D45" s="69" t="s">
        <v>18</v>
      </c>
      <c r="E45" s="53"/>
      <c r="F45" s="53">
        <v>340000</v>
      </c>
      <c r="G45" s="48">
        <f t="shared" si="0"/>
        <v>14954710.819999998</v>
      </c>
    </row>
    <row r="46" spans="1:20" s="16" customFormat="1" ht="15.6" customHeight="1" x14ac:dyDescent="0.25">
      <c r="A46" s="49">
        <v>43272</v>
      </c>
      <c r="B46" s="50">
        <v>1990</v>
      </c>
      <c r="C46" s="52" t="s">
        <v>11</v>
      </c>
      <c r="D46" s="52" t="s">
        <v>76</v>
      </c>
      <c r="E46" s="52"/>
      <c r="F46" s="53">
        <v>7257377.5</v>
      </c>
      <c r="G46" s="48">
        <f t="shared" si="0"/>
        <v>7697333.3199999984</v>
      </c>
    </row>
    <row r="47" spans="1:20" s="16" customFormat="1" ht="15.6" customHeight="1" x14ac:dyDescent="0.25">
      <c r="A47" s="49">
        <v>43272</v>
      </c>
      <c r="B47" s="50">
        <v>1990</v>
      </c>
      <c r="C47" s="52" t="s">
        <v>27</v>
      </c>
      <c r="D47" s="52" t="s">
        <v>28</v>
      </c>
      <c r="E47" s="52"/>
      <c r="F47" s="53">
        <v>509638.95</v>
      </c>
      <c r="G47" s="48">
        <f t="shared" si="0"/>
        <v>7187694.3699999982</v>
      </c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</row>
    <row r="48" spans="1:20" s="16" customFormat="1" ht="15.6" customHeight="1" x14ac:dyDescent="0.25">
      <c r="A48" s="49">
        <v>43272</v>
      </c>
      <c r="B48" s="50">
        <v>1990</v>
      </c>
      <c r="C48" s="52" t="s">
        <v>27</v>
      </c>
      <c r="D48" s="52" t="s">
        <v>29</v>
      </c>
      <c r="E48" s="62"/>
      <c r="F48" s="53">
        <v>515273.8</v>
      </c>
      <c r="G48" s="48">
        <f t="shared" si="0"/>
        <v>6672420.5699999984</v>
      </c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</row>
    <row r="49" spans="1:20" s="16" customFormat="1" ht="15.6" customHeight="1" x14ac:dyDescent="0.25">
      <c r="A49" s="49">
        <v>43272</v>
      </c>
      <c r="B49" s="50">
        <v>1990</v>
      </c>
      <c r="C49" s="52" t="s">
        <v>27</v>
      </c>
      <c r="D49" s="52" t="s">
        <v>30</v>
      </c>
      <c r="E49" s="52"/>
      <c r="F49" s="55">
        <v>71223.570000000007</v>
      </c>
      <c r="G49" s="48">
        <f t="shared" si="0"/>
        <v>6601196.9999999981</v>
      </c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</row>
    <row r="50" spans="1:20" s="16" customFormat="1" ht="15.6" customHeight="1" x14ac:dyDescent="0.25">
      <c r="A50" s="49">
        <v>43272</v>
      </c>
      <c r="B50" s="50">
        <v>69929</v>
      </c>
      <c r="C50" s="44" t="s">
        <v>45</v>
      </c>
      <c r="D50" s="54" t="s">
        <v>118</v>
      </c>
      <c r="E50" s="53">
        <v>10740243.699999999</v>
      </c>
      <c r="F50" s="53"/>
      <c r="G50" s="48">
        <f>+E50+G49</f>
        <v>17341440.699999996</v>
      </c>
      <c r="H50" s="26"/>
      <c r="I50" s="73"/>
      <c r="J50" s="73"/>
      <c r="K50" s="26"/>
      <c r="L50" s="26"/>
      <c r="M50" s="26"/>
      <c r="N50" s="26"/>
      <c r="O50" s="26"/>
      <c r="P50" s="26"/>
      <c r="Q50" s="26"/>
      <c r="R50" s="26"/>
      <c r="S50" s="26"/>
      <c r="T50" s="26"/>
    </row>
    <row r="51" spans="1:20" s="16" customFormat="1" ht="15.6" customHeight="1" x14ac:dyDescent="0.25">
      <c r="A51" s="49">
        <v>43272</v>
      </c>
      <c r="B51" s="50">
        <v>69936</v>
      </c>
      <c r="C51" s="57" t="s">
        <v>45</v>
      </c>
      <c r="D51" s="58" t="s">
        <v>119</v>
      </c>
      <c r="E51" s="53">
        <v>6789870.2999999998</v>
      </c>
      <c r="F51" s="53"/>
      <c r="G51" s="48">
        <f>+E51+G50</f>
        <v>24131310.999999996</v>
      </c>
      <c r="H51" s="26"/>
      <c r="I51" s="73"/>
      <c r="J51" s="73"/>
      <c r="K51" s="26"/>
      <c r="L51" s="26"/>
      <c r="M51" s="26"/>
      <c r="N51" s="26"/>
      <c r="O51" s="26"/>
      <c r="P51" s="26"/>
      <c r="Q51" s="26"/>
      <c r="R51" s="26"/>
      <c r="S51" s="26"/>
      <c r="T51" s="26"/>
    </row>
    <row r="52" spans="1:20" s="16" customFormat="1" ht="15.6" customHeight="1" x14ac:dyDescent="0.25">
      <c r="A52" s="49">
        <v>43273</v>
      </c>
      <c r="B52" s="50">
        <v>1859</v>
      </c>
      <c r="C52" s="57" t="s">
        <v>64</v>
      </c>
      <c r="D52" s="58" t="s">
        <v>12</v>
      </c>
      <c r="E52" s="53"/>
      <c r="F52" s="53">
        <v>65047.5</v>
      </c>
      <c r="G52" s="48">
        <f>+G51-F52</f>
        <v>24066263.499999996</v>
      </c>
    </row>
    <row r="53" spans="1:20" s="16" customFormat="1" ht="15.6" customHeight="1" x14ac:dyDescent="0.25">
      <c r="A53" s="49">
        <v>43273</v>
      </c>
      <c r="B53" s="50">
        <v>1912</v>
      </c>
      <c r="C53" s="52" t="s">
        <v>72</v>
      </c>
      <c r="D53" s="45" t="s">
        <v>94</v>
      </c>
      <c r="E53" s="52"/>
      <c r="F53" s="53">
        <v>5886.21</v>
      </c>
      <c r="G53" s="48">
        <f>+G52-F53</f>
        <v>24060377.289999995</v>
      </c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</row>
    <row r="54" spans="1:20" s="16" customFormat="1" ht="15.6" customHeight="1" x14ac:dyDescent="0.25">
      <c r="A54" s="49">
        <v>43277</v>
      </c>
      <c r="B54" s="50">
        <v>1991</v>
      </c>
      <c r="C54" s="52" t="s">
        <v>40</v>
      </c>
      <c r="D54" s="52" t="s">
        <v>90</v>
      </c>
      <c r="E54" s="52"/>
      <c r="F54" s="53">
        <v>24072</v>
      </c>
      <c r="G54" s="48">
        <f t="shared" ref="G54:G87" si="1">+G53-F54</f>
        <v>24036305.289999995</v>
      </c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</row>
    <row r="55" spans="1:20" s="16" customFormat="1" ht="15.6" customHeight="1" x14ac:dyDescent="0.25">
      <c r="A55" s="49">
        <v>43278</v>
      </c>
      <c r="B55" s="50">
        <v>1960</v>
      </c>
      <c r="C55" s="52" t="s">
        <v>11</v>
      </c>
      <c r="D55" s="52" t="s">
        <v>39</v>
      </c>
      <c r="E55" s="52"/>
      <c r="F55" s="53">
        <v>102350</v>
      </c>
      <c r="G55" s="48">
        <f t="shared" si="1"/>
        <v>23933955.289999995</v>
      </c>
    </row>
    <row r="56" spans="1:20" s="25" customFormat="1" ht="15.6" customHeight="1" x14ac:dyDescent="0.25">
      <c r="A56" s="49">
        <v>43279</v>
      </c>
      <c r="B56" s="50">
        <v>1974</v>
      </c>
      <c r="C56" s="52" t="s">
        <v>77</v>
      </c>
      <c r="D56" s="52" t="s">
        <v>78</v>
      </c>
      <c r="E56" s="52"/>
      <c r="F56" s="53">
        <v>878160</v>
      </c>
      <c r="G56" s="48">
        <f t="shared" si="1"/>
        <v>23055795.289999995</v>
      </c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</row>
    <row r="57" spans="1:20" s="25" customFormat="1" ht="15.75" customHeight="1" x14ac:dyDescent="0.25">
      <c r="A57" s="49">
        <v>43280</v>
      </c>
      <c r="B57" s="50">
        <v>1928</v>
      </c>
      <c r="C57" s="52" t="s">
        <v>61</v>
      </c>
      <c r="D57" s="45" t="s">
        <v>12</v>
      </c>
      <c r="E57" s="52"/>
      <c r="F57" s="53">
        <v>2789.52</v>
      </c>
      <c r="G57" s="48">
        <f t="shared" si="1"/>
        <v>23053005.769999996</v>
      </c>
    </row>
    <row r="58" spans="1:20" s="25" customFormat="1" ht="15.6" customHeight="1" x14ac:dyDescent="0.25">
      <c r="A58" s="49">
        <v>43280</v>
      </c>
      <c r="B58" s="50">
        <v>1961</v>
      </c>
      <c r="C58" s="52" t="s">
        <v>35</v>
      </c>
      <c r="D58" s="52" t="s">
        <v>34</v>
      </c>
      <c r="E58" s="52"/>
      <c r="F58" s="53">
        <v>14986</v>
      </c>
      <c r="G58" s="48">
        <f t="shared" si="1"/>
        <v>23038019.769999996</v>
      </c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</row>
    <row r="59" spans="1:20" s="25" customFormat="1" ht="15.6" customHeight="1" x14ac:dyDescent="0.25">
      <c r="A59" s="49">
        <v>43280</v>
      </c>
      <c r="B59" s="50">
        <v>1962</v>
      </c>
      <c r="C59" s="52" t="s">
        <v>80</v>
      </c>
      <c r="D59" s="52" t="s">
        <v>81</v>
      </c>
      <c r="E59" s="52"/>
      <c r="F59" s="53">
        <v>5661</v>
      </c>
      <c r="G59" s="48">
        <f t="shared" si="1"/>
        <v>23032358.769999996</v>
      </c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</row>
    <row r="60" spans="1:20" s="16" customFormat="1" ht="15.6" customHeight="1" x14ac:dyDescent="0.25">
      <c r="A60" s="49">
        <v>43280</v>
      </c>
      <c r="B60" s="50">
        <v>1967</v>
      </c>
      <c r="C60" s="52" t="s">
        <v>82</v>
      </c>
      <c r="D60" s="52" t="s">
        <v>12</v>
      </c>
      <c r="E60" s="52"/>
      <c r="F60" s="53">
        <v>141600</v>
      </c>
      <c r="G60" s="48">
        <f t="shared" si="1"/>
        <v>22890758.769999996</v>
      </c>
    </row>
    <row r="61" spans="1:20" s="16" customFormat="1" ht="15.6" customHeight="1" x14ac:dyDescent="0.25">
      <c r="A61" s="49">
        <v>43280</v>
      </c>
      <c r="B61" s="50">
        <v>1971</v>
      </c>
      <c r="C61" s="52" t="s">
        <v>83</v>
      </c>
      <c r="D61" s="52" t="s">
        <v>84</v>
      </c>
      <c r="E61" s="52"/>
      <c r="F61" s="53">
        <v>19352</v>
      </c>
      <c r="G61" s="48">
        <f t="shared" si="1"/>
        <v>22871406.769999996</v>
      </c>
    </row>
    <row r="62" spans="1:20" s="16" customFormat="1" ht="15.6" customHeight="1" x14ac:dyDescent="0.25">
      <c r="A62" s="49">
        <v>43280</v>
      </c>
      <c r="B62" s="50">
        <v>1976</v>
      </c>
      <c r="C62" s="52" t="s">
        <v>33</v>
      </c>
      <c r="D62" s="52" t="s">
        <v>17</v>
      </c>
      <c r="E62" s="52"/>
      <c r="F62" s="53">
        <v>5664</v>
      </c>
      <c r="G62" s="48">
        <f t="shared" si="1"/>
        <v>22865742.769999996</v>
      </c>
    </row>
    <row r="63" spans="1:20" s="26" customFormat="1" ht="15.6" customHeight="1" x14ac:dyDescent="0.25">
      <c r="A63" s="49">
        <v>43280</v>
      </c>
      <c r="B63" s="50">
        <v>1977</v>
      </c>
      <c r="C63" s="52" t="s">
        <v>85</v>
      </c>
      <c r="D63" s="52" t="s">
        <v>114</v>
      </c>
      <c r="E63" s="52"/>
      <c r="F63" s="60">
        <v>2294.98</v>
      </c>
      <c r="G63" s="48">
        <f t="shared" si="1"/>
        <v>22863447.789999995</v>
      </c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</row>
    <row r="64" spans="1:20" s="26" customFormat="1" ht="15.6" customHeight="1" x14ac:dyDescent="0.25">
      <c r="A64" s="49">
        <v>43280</v>
      </c>
      <c r="B64" s="50">
        <v>1979</v>
      </c>
      <c r="C64" s="52" t="s">
        <v>86</v>
      </c>
      <c r="D64" s="52" t="s">
        <v>120</v>
      </c>
      <c r="E64" s="61"/>
      <c r="F64" s="53">
        <v>18460</v>
      </c>
      <c r="G64" s="48">
        <f t="shared" si="1"/>
        <v>22844987.789999995</v>
      </c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</row>
    <row r="65" spans="1:20" s="26" customFormat="1" ht="15.6" customHeight="1" x14ac:dyDescent="0.25">
      <c r="A65" s="49">
        <v>43280</v>
      </c>
      <c r="B65" s="50">
        <v>1980</v>
      </c>
      <c r="C65" s="52" t="s">
        <v>21</v>
      </c>
      <c r="D65" s="52" t="s">
        <v>87</v>
      </c>
      <c r="E65" s="55"/>
      <c r="F65" s="55">
        <v>66659.759999999995</v>
      </c>
      <c r="G65" s="48">
        <f t="shared" si="1"/>
        <v>22778328.029999994</v>
      </c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</row>
    <row r="66" spans="1:20" s="26" customFormat="1" ht="15.6" customHeight="1" x14ac:dyDescent="0.25">
      <c r="A66" s="49">
        <v>43280</v>
      </c>
      <c r="B66" s="50">
        <v>1982</v>
      </c>
      <c r="C66" s="52" t="s">
        <v>51</v>
      </c>
      <c r="D66" s="52" t="s">
        <v>52</v>
      </c>
      <c r="E66" s="52"/>
      <c r="F66" s="53">
        <v>5655</v>
      </c>
      <c r="G66" s="48">
        <f t="shared" si="1"/>
        <v>22772673.029999994</v>
      </c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</row>
    <row r="67" spans="1:20" s="26" customFormat="1" ht="15.6" customHeight="1" x14ac:dyDescent="0.25">
      <c r="A67" s="49">
        <v>43280</v>
      </c>
      <c r="B67" s="50">
        <v>1983</v>
      </c>
      <c r="C67" s="52" t="s">
        <v>88</v>
      </c>
      <c r="D67" s="52" t="s">
        <v>19</v>
      </c>
      <c r="E67" s="52"/>
      <c r="F67" s="53">
        <v>108192</v>
      </c>
      <c r="G67" s="48">
        <f t="shared" si="1"/>
        <v>22664481.029999994</v>
      </c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</row>
    <row r="68" spans="1:20" s="26" customFormat="1" ht="15.6" customHeight="1" x14ac:dyDescent="0.25">
      <c r="A68" s="49">
        <v>43280</v>
      </c>
      <c r="B68" s="50">
        <v>1985</v>
      </c>
      <c r="C68" s="52" t="s">
        <v>88</v>
      </c>
      <c r="D68" s="52" t="s">
        <v>89</v>
      </c>
      <c r="E68" s="52"/>
      <c r="F68" s="53">
        <v>43385.599999999999</v>
      </c>
      <c r="G68" s="48">
        <f t="shared" si="1"/>
        <v>22621095.429999992</v>
      </c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</row>
    <row r="69" spans="1:20" s="26" customFormat="1" ht="15.6" customHeight="1" x14ac:dyDescent="0.25">
      <c r="A69" s="49">
        <v>43280</v>
      </c>
      <c r="B69" s="50">
        <v>1986</v>
      </c>
      <c r="C69" s="52" t="s">
        <v>22</v>
      </c>
      <c r="D69" s="67" t="s">
        <v>115</v>
      </c>
      <c r="E69" s="52"/>
      <c r="F69" s="55">
        <v>16000</v>
      </c>
      <c r="G69" s="48">
        <f t="shared" si="1"/>
        <v>22605095.429999992</v>
      </c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</row>
    <row r="70" spans="1:20" s="26" customFormat="1" ht="15.6" customHeight="1" x14ac:dyDescent="0.25">
      <c r="A70" s="49">
        <v>43280</v>
      </c>
      <c r="B70" s="50">
        <v>1992</v>
      </c>
      <c r="C70" s="52" t="s">
        <v>91</v>
      </c>
      <c r="D70" s="52" t="s">
        <v>116</v>
      </c>
      <c r="E70" s="52"/>
      <c r="F70" s="53">
        <v>28686.03</v>
      </c>
      <c r="G70" s="48">
        <f t="shared" si="1"/>
        <v>22576409.399999991</v>
      </c>
    </row>
    <row r="71" spans="1:20" s="26" customFormat="1" ht="15.6" customHeight="1" x14ac:dyDescent="0.25">
      <c r="A71" s="49">
        <v>43280</v>
      </c>
      <c r="B71" s="50">
        <v>1994</v>
      </c>
      <c r="C71" s="52" t="s">
        <v>92</v>
      </c>
      <c r="D71" s="52" t="s">
        <v>93</v>
      </c>
      <c r="E71" s="62"/>
      <c r="F71" s="53">
        <v>63891.12</v>
      </c>
      <c r="G71" s="48">
        <f t="shared" si="1"/>
        <v>22512518.27999999</v>
      </c>
    </row>
    <row r="72" spans="1:20" s="26" customFormat="1" ht="15.6" customHeight="1" x14ac:dyDescent="0.25">
      <c r="A72" s="49">
        <v>43280</v>
      </c>
      <c r="B72" s="50">
        <v>1995</v>
      </c>
      <c r="C72" s="52" t="s">
        <v>72</v>
      </c>
      <c r="D72" s="52" t="s">
        <v>94</v>
      </c>
      <c r="E72" s="52"/>
      <c r="F72" s="55">
        <v>6075.23</v>
      </c>
      <c r="G72" s="48">
        <f t="shared" si="1"/>
        <v>22506443.04999999</v>
      </c>
    </row>
    <row r="73" spans="1:20" s="26" customFormat="1" ht="15.6" customHeight="1" x14ac:dyDescent="0.25">
      <c r="A73" s="49">
        <v>43280</v>
      </c>
      <c r="B73" s="50">
        <v>1996</v>
      </c>
      <c r="C73" s="52" t="s">
        <v>32</v>
      </c>
      <c r="D73" s="52" t="s">
        <v>117</v>
      </c>
      <c r="E73" s="52"/>
      <c r="F73" s="53">
        <v>26305.74</v>
      </c>
      <c r="G73" s="48">
        <f t="shared" si="1"/>
        <v>22480137.309999991</v>
      </c>
    </row>
    <row r="74" spans="1:20" s="26" customFormat="1" ht="15.6" customHeight="1" x14ac:dyDescent="0.25">
      <c r="A74" s="49">
        <v>43280</v>
      </c>
      <c r="B74" s="50">
        <v>1999</v>
      </c>
      <c r="C74" s="52" t="s">
        <v>95</v>
      </c>
      <c r="D74" s="52" t="s">
        <v>26</v>
      </c>
      <c r="E74" s="52"/>
      <c r="F74" s="53">
        <v>3971</v>
      </c>
      <c r="G74" s="48">
        <f t="shared" si="1"/>
        <v>22476166.309999991</v>
      </c>
      <c r="I74" s="31"/>
    </row>
    <row r="75" spans="1:20" s="26" customFormat="1" ht="15.6" customHeight="1" x14ac:dyDescent="0.25">
      <c r="A75" s="49">
        <v>43280</v>
      </c>
      <c r="B75" s="50">
        <v>2000</v>
      </c>
      <c r="C75" s="52" t="s">
        <v>58</v>
      </c>
      <c r="D75" s="52" t="s">
        <v>12</v>
      </c>
      <c r="E75" s="62"/>
      <c r="F75" s="53">
        <v>79502.5</v>
      </c>
      <c r="G75" s="48">
        <f t="shared" si="1"/>
        <v>22396663.809999991</v>
      </c>
    </row>
    <row r="76" spans="1:20" s="26" customFormat="1" ht="15.75" customHeight="1" x14ac:dyDescent="0.25">
      <c r="A76" s="49">
        <v>43280</v>
      </c>
      <c r="B76" s="50">
        <v>2001</v>
      </c>
      <c r="C76" s="52" t="s">
        <v>58</v>
      </c>
      <c r="D76" s="52" t="s">
        <v>96</v>
      </c>
      <c r="E76" s="52"/>
      <c r="F76" s="53">
        <v>87320</v>
      </c>
      <c r="G76" s="48">
        <f t="shared" si="1"/>
        <v>22309343.809999991</v>
      </c>
    </row>
    <row r="77" spans="1:20" s="26" customFormat="1" ht="15.6" customHeight="1" x14ac:dyDescent="0.25">
      <c r="A77" s="49">
        <v>43280</v>
      </c>
      <c r="B77" s="50">
        <v>2002</v>
      </c>
      <c r="C77" s="52" t="s">
        <v>97</v>
      </c>
      <c r="D77" s="69" t="s">
        <v>24</v>
      </c>
      <c r="E77" s="52"/>
      <c r="F77" s="53">
        <v>253542.83</v>
      </c>
      <c r="G77" s="48">
        <f t="shared" si="1"/>
        <v>22055800.979999993</v>
      </c>
    </row>
    <row r="78" spans="1:20" s="26" customFormat="1" ht="15.6" customHeight="1" x14ac:dyDescent="0.25">
      <c r="A78" s="49">
        <v>43280</v>
      </c>
      <c r="B78" s="50">
        <v>2023</v>
      </c>
      <c r="C78" s="52" t="s">
        <v>98</v>
      </c>
      <c r="D78" s="69" t="s">
        <v>23</v>
      </c>
      <c r="E78" s="52"/>
      <c r="F78" s="53">
        <v>16525.560000000001</v>
      </c>
      <c r="G78" s="48">
        <f t="shared" si="1"/>
        <v>22039275.419999994</v>
      </c>
    </row>
    <row r="79" spans="1:20" s="26" customFormat="1" ht="15.6" customHeight="1" x14ac:dyDescent="0.25">
      <c r="A79" s="49">
        <v>43280</v>
      </c>
      <c r="B79" s="50">
        <v>2025</v>
      </c>
      <c r="C79" s="52" t="s">
        <v>25</v>
      </c>
      <c r="D79" s="52" t="s">
        <v>26</v>
      </c>
      <c r="E79" s="52"/>
      <c r="F79" s="55">
        <v>2326</v>
      </c>
      <c r="G79" s="48">
        <f t="shared" si="1"/>
        <v>22036949.419999994</v>
      </c>
    </row>
    <row r="80" spans="1:20" s="26" customFormat="1" ht="15.6" customHeight="1" x14ac:dyDescent="0.25">
      <c r="A80" s="49">
        <v>43280</v>
      </c>
      <c r="B80" s="50">
        <v>2028</v>
      </c>
      <c r="C80" s="52" t="s">
        <v>99</v>
      </c>
      <c r="D80" s="52" t="s">
        <v>12</v>
      </c>
      <c r="E80" s="52"/>
      <c r="F80" s="53">
        <v>6490</v>
      </c>
      <c r="G80" s="48">
        <f t="shared" si="1"/>
        <v>22030459.419999994</v>
      </c>
    </row>
    <row r="81" spans="1:10" s="26" customFormat="1" ht="15.6" customHeight="1" x14ac:dyDescent="0.25">
      <c r="A81" s="49">
        <v>43280</v>
      </c>
      <c r="B81" s="50">
        <v>2030</v>
      </c>
      <c r="C81" s="52" t="s">
        <v>100</v>
      </c>
      <c r="D81" s="52" t="s">
        <v>12</v>
      </c>
      <c r="E81" s="52"/>
      <c r="F81" s="53">
        <v>53100</v>
      </c>
      <c r="G81" s="48">
        <f t="shared" si="1"/>
        <v>21977359.419999994</v>
      </c>
      <c r="I81" s="72"/>
    </row>
    <row r="82" spans="1:10" s="26" customFormat="1" ht="15.6" customHeight="1" x14ac:dyDescent="0.25">
      <c r="A82" s="49">
        <v>43280</v>
      </c>
      <c r="B82" s="50">
        <v>2035</v>
      </c>
      <c r="C82" s="52" t="s">
        <v>101</v>
      </c>
      <c r="D82" s="52" t="s">
        <v>102</v>
      </c>
      <c r="E82" s="52"/>
      <c r="F82" s="53">
        <v>16850</v>
      </c>
      <c r="G82" s="48">
        <f t="shared" si="1"/>
        <v>21960509.419999994</v>
      </c>
    </row>
    <row r="83" spans="1:10" s="26" customFormat="1" ht="15.6" customHeight="1" x14ac:dyDescent="0.25">
      <c r="A83" s="49">
        <v>43280</v>
      </c>
      <c r="B83" s="50">
        <v>2037</v>
      </c>
      <c r="C83" s="52" t="s">
        <v>103</v>
      </c>
      <c r="D83" s="69" t="s">
        <v>104</v>
      </c>
      <c r="E83" s="52"/>
      <c r="F83" s="55">
        <v>2804.34</v>
      </c>
      <c r="G83" s="48">
        <f t="shared" si="1"/>
        <v>21957705.079999994</v>
      </c>
    </row>
    <row r="84" spans="1:10" s="26" customFormat="1" ht="15.6" customHeight="1" x14ac:dyDescent="0.25">
      <c r="A84" s="49">
        <v>43280</v>
      </c>
      <c r="B84" s="50">
        <v>2038</v>
      </c>
      <c r="C84" s="52" t="s">
        <v>105</v>
      </c>
      <c r="D84" s="69" t="s">
        <v>106</v>
      </c>
      <c r="E84" s="52"/>
      <c r="F84" s="55">
        <v>20284.2</v>
      </c>
      <c r="G84" s="48">
        <f t="shared" si="1"/>
        <v>21937420.879999995</v>
      </c>
      <c r="I84" s="72"/>
    </row>
    <row r="85" spans="1:10" s="26" customFormat="1" ht="15.6" customHeight="1" x14ac:dyDescent="0.25">
      <c r="A85" s="49">
        <v>43280</v>
      </c>
      <c r="B85" s="50">
        <v>2043</v>
      </c>
      <c r="C85" s="52" t="s">
        <v>33</v>
      </c>
      <c r="D85" s="69" t="s">
        <v>17</v>
      </c>
      <c r="E85" s="52"/>
      <c r="F85" s="55">
        <v>22207.52</v>
      </c>
      <c r="G85" s="48">
        <f t="shared" si="1"/>
        <v>21915213.359999996</v>
      </c>
      <c r="J85" s="72"/>
    </row>
    <row r="86" spans="1:10" s="26" customFormat="1" ht="15.6" customHeight="1" x14ac:dyDescent="0.25">
      <c r="A86" s="49">
        <v>43280</v>
      </c>
      <c r="B86" s="50">
        <v>2044</v>
      </c>
      <c r="C86" s="52" t="s">
        <v>85</v>
      </c>
      <c r="D86" s="69" t="s">
        <v>107</v>
      </c>
      <c r="E86" s="52"/>
      <c r="F86" s="55">
        <v>3459.52</v>
      </c>
      <c r="G86" s="48">
        <f t="shared" si="1"/>
        <v>21911753.839999996</v>
      </c>
    </row>
    <row r="87" spans="1:10" s="26" customFormat="1" ht="15.75" thickBot="1" x14ac:dyDescent="0.3">
      <c r="A87" s="49">
        <v>43280</v>
      </c>
      <c r="B87" s="50">
        <v>2046</v>
      </c>
      <c r="C87" s="52" t="s">
        <v>108</v>
      </c>
      <c r="D87" s="69" t="s">
        <v>109</v>
      </c>
      <c r="E87" s="52"/>
      <c r="F87" s="55">
        <v>11596.53</v>
      </c>
      <c r="G87" s="48">
        <f t="shared" si="1"/>
        <v>21900157.309999995</v>
      </c>
      <c r="I87" s="73"/>
      <c r="J87" s="72"/>
    </row>
    <row r="88" spans="1:10" ht="24" customHeight="1" thickBot="1" x14ac:dyDescent="0.3">
      <c r="A88" s="63" t="s">
        <v>7</v>
      </c>
      <c r="B88" s="64"/>
      <c r="C88" s="64"/>
      <c r="D88" s="64"/>
      <c r="E88" s="65">
        <f>SUM(E9:E87)</f>
        <v>17530114</v>
      </c>
      <c r="F88" s="65">
        <f>SUM(F9:F87)</f>
        <v>16296260.019999998</v>
      </c>
      <c r="G88" s="66">
        <f>G8+E88-F88</f>
        <v>21900157.310000002</v>
      </c>
    </row>
    <row r="89" spans="1:10" ht="15.6" customHeight="1" x14ac:dyDescent="0.3">
      <c r="D89" s="6"/>
      <c r="F89" s="7"/>
      <c r="J89" s="74"/>
    </row>
    <row r="90" spans="1:10" ht="15.6" customHeight="1" x14ac:dyDescent="0.3">
      <c r="D90" s="6"/>
      <c r="F90" s="7"/>
      <c r="G90" s="9"/>
    </row>
    <row r="91" spans="1:10" ht="15.6" customHeight="1" x14ac:dyDescent="0.3">
      <c r="D91" s="6"/>
      <c r="E91" s="9"/>
      <c r="F91" s="7"/>
      <c r="I91" s="75"/>
      <c r="J91" s="74"/>
    </row>
    <row r="92" spans="1:10" ht="15.6" customHeight="1" x14ac:dyDescent="0.3">
      <c r="B92" s="29"/>
      <c r="D92" s="30"/>
      <c r="E92" s="9"/>
      <c r="F92" s="7"/>
      <c r="G92" s="9"/>
    </row>
    <row r="93" spans="1:10" ht="15.6" customHeight="1" x14ac:dyDescent="0.25">
      <c r="B93" s="27"/>
      <c r="D93" s="27"/>
      <c r="F93" s="32"/>
    </row>
    <row r="94" spans="1:10" ht="15.6" customHeight="1" x14ac:dyDescent="0.25">
      <c r="B94" s="28"/>
      <c r="D94" s="28"/>
      <c r="F94" s="33"/>
      <c r="G94" s="9"/>
      <c r="I94" s="74"/>
    </row>
    <row r="95" spans="1:10" ht="15.6" customHeight="1" x14ac:dyDescent="0.25">
      <c r="B95" s="28"/>
      <c r="D95" s="28"/>
      <c r="F95" s="71"/>
    </row>
    <row r="96" spans="1:10" ht="15.6" customHeight="1" x14ac:dyDescent="0.3">
      <c r="D96" s="6"/>
      <c r="F96" s="7"/>
      <c r="G96" s="4"/>
    </row>
    <row r="97" spans="3:7" ht="15.6" customHeight="1" x14ac:dyDescent="0.3">
      <c r="D97" s="6"/>
      <c r="F97" s="7"/>
    </row>
    <row r="98" spans="3:7" ht="15.6" customHeight="1" x14ac:dyDescent="0.3">
      <c r="D98" s="6"/>
      <c r="F98" s="7"/>
    </row>
    <row r="99" spans="3:7" ht="15.6" customHeight="1" x14ac:dyDescent="0.3">
      <c r="D99" s="6"/>
      <c r="E99" s="9"/>
      <c r="F99" s="9"/>
    </row>
    <row r="100" spans="3:7" ht="15.6" customHeight="1" x14ac:dyDescent="0.3">
      <c r="D100" s="6"/>
      <c r="F100" s="7"/>
    </row>
    <row r="101" spans="3:7" ht="15.6" customHeight="1" x14ac:dyDescent="0.3">
      <c r="D101" s="6"/>
      <c r="E101" s="12"/>
      <c r="F101" s="7"/>
      <c r="G101" s="9"/>
    </row>
    <row r="102" spans="3:7" ht="15.6" customHeight="1" x14ac:dyDescent="0.3">
      <c r="D102" s="6"/>
      <c r="F102" s="7"/>
    </row>
    <row r="103" spans="3:7" ht="15.6" customHeight="1" x14ac:dyDescent="0.3">
      <c r="C103" s="11"/>
      <c r="D103" s="10"/>
      <c r="F103" s="4"/>
      <c r="G103" s="9"/>
    </row>
    <row r="104" spans="3:7" ht="15.6" customHeight="1" x14ac:dyDescent="0.3">
      <c r="C104" s="11"/>
      <c r="D104" s="6"/>
      <c r="F104" s="4"/>
      <c r="G104" s="9"/>
    </row>
    <row r="105" spans="3:7" ht="15.6" customHeight="1" x14ac:dyDescent="0.3">
      <c r="C105" s="11"/>
      <c r="D105" s="6"/>
      <c r="F105" s="4"/>
      <c r="G105" s="9"/>
    </row>
    <row r="106" spans="3:7" ht="15.6" customHeight="1" x14ac:dyDescent="0.3">
      <c r="C106" s="11"/>
      <c r="D106" s="6"/>
      <c r="F106" s="4"/>
      <c r="G106" s="9"/>
    </row>
    <row r="107" spans="3:7" ht="15.6" customHeight="1" x14ac:dyDescent="0.3">
      <c r="C107" s="11"/>
      <c r="D107" s="6"/>
      <c r="F107" s="4"/>
      <c r="G107" s="9"/>
    </row>
    <row r="108" spans="3:7" ht="15.6" customHeight="1" x14ac:dyDescent="0.3">
      <c r="C108" s="11"/>
      <c r="D108" s="6"/>
      <c r="F108" s="4"/>
      <c r="G108" s="9"/>
    </row>
    <row r="109" spans="3:7" ht="15.6" customHeight="1" x14ac:dyDescent="0.3">
      <c r="C109" s="11"/>
      <c r="D109" s="6"/>
      <c r="F109" s="4"/>
      <c r="G109" s="9"/>
    </row>
    <row r="110" spans="3:7" ht="15.6" customHeight="1" x14ac:dyDescent="0.3">
      <c r="C110" s="11"/>
      <c r="D110" s="6"/>
      <c r="F110" s="4"/>
      <c r="G110" s="9"/>
    </row>
    <row r="111" spans="3:7" ht="15.6" customHeight="1" x14ac:dyDescent="0.3">
      <c r="C111" s="11"/>
      <c r="D111" s="6"/>
      <c r="F111" s="4"/>
      <c r="G111" s="9"/>
    </row>
    <row r="112" spans="3:7" ht="15.6" customHeight="1" x14ac:dyDescent="0.3">
      <c r="C112" s="11"/>
      <c r="D112" s="6"/>
      <c r="F112" s="4"/>
      <c r="G112" s="9"/>
    </row>
    <row r="113" spans="3:7" ht="15.6" customHeight="1" x14ac:dyDescent="0.3">
      <c r="C113" s="11"/>
      <c r="D113" s="6"/>
      <c r="F113" s="4"/>
      <c r="G113" s="9"/>
    </row>
    <row r="114" spans="3:7" ht="15.6" customHeight="1" x14ac:dyDescent="0.3">
      <c r="C114" s="11"/>
      <c r="D114" s="6"/>
      <c r="F114" s="4"/>
      <c r="G114" s="9"/>
    </row>
    <row r="115" spans="3:7" ht="15.6" customHeight="1" x14ac:dyDescent="0.3">
      <c r="C115" s="11"/>
      <c r="D115" s="6"/>
      <c r="F115" s="4"/>
      <c r="G115" s="9"/>
    </row>
    <row r="116" spans="3:7" ht="15.6" customHeight="1" x14ac:dyDescent="0.3">
      <c r="C116" s="11"/>
      <c r="D116" s="6"/>
      <c r="F116" s="4"/>
      <c r="G116" s="9"/>
    </row>
    <row r="117" spans="3:7" ht="15.6" customHeight="1" x14ac:dyDescent="0.3">
      <c r="D117" s="6"/>
      <c r="F117" s="4"/>
      <c r="G117" s="9"/>
    </row>
    <row r="118" spans="3:7" ht="15.6" customHeight="1" x14ac:dyDescent="0.3">
      <c r="D118" s="6"/>
      <c r="F118" s="4"/>
      <c r="G118" s="9"/>
    </row>
  </sheetData>
  <sortState ref="A9:U87">
    <sortCondition ref="A9"/>
  </sortState>
  <mergeCells count="4">
    <mergeCell ref="C3:F3"/>
    <mergeCell ref="C4:F4"/>
    <mergeCell ref="C5:F5"/>
    <mergeCell ref="B8:F8"/>
  </mergeCells>
  <printOptions horizontalCentered="1"/>
  <pageMargins left="3.937007874015748E-2" right="3.937007874015748E-2" top="0.31496062992125984" bottom="0.19685039370078741" header="0.31496062992125984" footer="0.19685039370078741"/>
  <pageSetup scale="52" fitToHeight="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CUENTA UNICA-SIGEF JUNIO 2018</vt:lpstr>
      <vt:lpstr>'CUENTA UNICA-SIGEF JUNIO 2018'!Área_de_impresión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gregorinaa</dc:creator>
  <cp:lastModifiedBy>lucia cespedes</cp:lastModifiedBy>
  <cp:revision/>
  <cp:lastPrinted>2018-05-17T15:58:18Z</cp:lastPrinted>
  <dcterms:created xsi:type="dcterms:W3CDTF">2015-12-28T14:28:52Z</dcterms:created>
  <dcterms:modified xsi:type="dcterms:W3CDTF">2018-11-27T17:18:51Z</dcterms:modified>
</cp:coreProperties>
</file>