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CIERRE SISANO JUNIO-2021-2022\"/>
    </mc:Choice>
  </mc:AlternateContent>
  <bookViews>
    <workbookView xWindow="0" yWindow="0" windowWidth="20490" windowHeight="7065"/>
  </bookViews>
  <sheets>
    <sheet name="Matriz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D9" i="1"/>
  <c r="F20" i="1"/>
  <c r="C9" i="1"/>
  <c r="E26" i="1"/>
  <c r="E24" i="1"/>
  <c r="E15" i="1"/>
  <c r="F19" i="1"/>
  <c r="E9" i="1" l="1"/>
  <c r="E19" i="1"/>
  <c r="E22" i="1"/>
  <c r="E23" i="1"/>
  <c r="E21" i="1"/>
  <c r="D20" i="1" l="1"/>
  <c r="C20" i="1"/>
  <c r="F22" i="1"/>
  <c r="F23" i="1"/>
  <c r="F24" i="1"/>
  <c r="F25" i="1"/>
  <c r="F26" i="1"/>
  <c r="F27" i="1"/>
  <c r="F28" i="1"/>
  <c r="F29" i="1"/>
  <c r="F21" i="1"/>
  <c r="F11" i="1"/>
  <c r="F12" i="1"/>
  <c r="F13" i="1"/>
  <c r="F9" i="1" s="1"/>
  <c r="F14" i="1"/>
  <c r="F15" i="1"/>
  <c r="F16" i="1"/>
  <c r="F17" i="1"/>
  <c r="F18" i="1"/>
  <c r="F10" i="1"/>
  <c r="D30" i="1" l="1"/>
  <c r="E20" i="1"/>
  <c r="C30" i="1"/>
  <c r="E30" i="1" l="1"/>
  <c r="F30" i="1"/>
</calcChain>
</file>

<file path=xl/sharedStrings.xml><?xml version="1.0" encoding="utf-8"?>
<sst xmlns="http://schemas.openxmlformats.org/spreadsheetml/2006/main" count="33" uniqueCount="33">
  <si>
    <t>Concepto</t>
  </si>
  <si>
    <t>% de Ejecución (C=B/A)</t>
  </si>
  <si>
    <t>Variación (D=A-B)</t>
  </si>
  <si>
    <t xml:space="preserve">Ingresos Totales </t>
  </si>
  <si>
    <t xml:space="preserve">Impuestos </t>
  </si>
  <si>
    <t>Contribuciones Sociales</t>
  </si>
  <si>
    <t xml:space="preserve">Donaciones </t>
  </si>
  <si>
    <t>Transferencias</t>
  </si>
  <si>
    <t xml:space="preserve"> Ingresos por Contraprestación </t>
  </si>
  <si>
    <t>Otros Ingresos</t>
  </si>
  <si>
    <t xml:space="preserve">Venta de Activos no Financieros </t>
  </si>
  <si>
    <t xml:space="preserve">Gastos Totales </t>
  </si>
  <si>
    <t xml:space="preserve">Remuneraciones y Contribuciones </t>
  </si>
  <si>
    <t>Contratación de Servicios</t>
  </si>
  <si>
    <t>Transferencia de Capital</t>
  </si>
  <si>
    <t xml:space="preserve">Estado de Comparación de los Importes Presupuestados y Realizados </t>
  </si>
  <si>
    <t>Presupuesto sobre la base de Efectivo</t>
  </si>
  <si>
    <t xml:space="preserve">Obras </t>
  </si>
  <si>
    <t>Resultado Financiero (1-2)</t>
  </si>
  <si>
    <t>Institución</t>
  </si>
  <si>
    <t>Presupuesto Reformulado (A)</t>
  </si>
  <si>
    <t>Presupuesto Ejecutado (B)</t>
  </si>
  <si>
    <t xml:space="preserve">(Clasificacion de Ingresos y Gastos por Objeto) </t>
  </si>
  <si>
    <t>Activos Financieros con Fines de Política</t>
  </si>
  <si>
    <t xml:space="preserve">Ingresos a Especificar </t>
  </si>
  <si>
    <t>Materiales y Suministros</t>
  </si>
  <si>
    <t>Transferencias Corrientes</t>
  </si>
  <si>
    <t>Bienes Muebles, Inmuebles e Intangibles</t>
  </si>
  <si>
    <t xml:space="preserve">Adquisición de Activos Financieros con Fines de Política </t>
  </si>
  <si>
    <t>Gastos Financieros</t>
  </si>
  <si>
    <t>Instituto de Protección de los Derechos del Consumidor</t>
  </si>
  <si>
    <t xml:space="preserve"> Durante el período enero - junio 2022</t>
  </si>
  <si>
    <t>Disminución de activos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</si>
</sst>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Bahnschrift Light Condensed"/>
      <family val="2"/>
    </font>
    <font>
      <sz val="11"/>
      <color theme="1"/>
      <name val="Bahnschrift Light Condensed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3" fontId="1" fillId="2" borderId="3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9" fontId="2" fillId="0" borderId="0" xfId="1" applyFont="1" applyBorder="1" applyAlignment="1">
      <alignment vertical="center" wrapText="1"/>
    </xf>
    <xf numFmtId="43" fontId="2" fillId="0" borderId="4" xfId="0" applyNumberFormat="1" applyFont="1" applyBorder="1" applyAlignment="1">
      <alignment vertical="center" wrapText="1"/>
    </xf>
    <xf numFmtId="43" fontId="2" fillId="0" borderId="0" xfId="0" applyNumberFormat="1" applyFont="1" applyBorder="1" applyAlignment="1">
      <alignment vertical="center" wrapText="1"/>
    </xf>
    <xf numFmtId="43" fontId="2" fillId="0" borderId="5" xfId="0" applyNumberFormat="1" applyFont="1" applyBorder="1" applyAlignment="1">
      <alignment vertical="center" wrapText="1"/>
    </xf>
    <xf numFmtId="43" fontId="2" fillId="0" borderId="6" xfId="0" applyNumberFormat="1" applyFont="1" applyBorder="1" applyAlignment="1">
      <alignment vertical="center" wrapText="1"/>
    </xf>
    <xf numFmtId="43" fontId="2" fillId="0" borderId="7" xfId="0" applyNumberFormat="1" applyFont="1" applyBorder="1" applyAlignment="1">
      <alignment vertical="center" wrapText="1"/>
    </xf>
    <xf numFmtId="43" fontId="2" fillId="0" borderId="8" xfId="0" applyNumberFormat="1" applyFont="1" applyBorder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3" fontId="1" fillId="4" borderId="6" xfId="0" applyNumberFormat="1" applyFont="1" applyFill="1" applyBorder="1" applyAlignment="1">
      <alignment vertical="center" wrapText="1"/>
    </xf>
    <xf numFmtId="43" fontId="1" fillId="4" borderId="7" xfId="0" applyNumberFormat="1" applyFont="1" applyFill="1" applyBorder="1" applyAlignment="1">
      <alignment vertical="center" wrapText="1"/>
    </xf>
    <xf numFmtId="9" fontId="1" fillId="4" borderId="7" xfId="1" applyFont="1" applyFill="1" applyBorder="1" applyAlignment="1">
      <alignment vertical="center" wrapText="1"/>
    </xf>
    <xf numFmtId="43" fontId="1" fillId="4" borderId="8" xfId="0" applyNumberFormat="1" applyFont="1" applyFill="1" applyBorder="1" applyAlignment="1">
      <alignment vertical="center" wrapText="1"/>
    </xf>
    <xf numFmtId="10" fontId="2" fillId="0" borderId="0" xfId="1" applyNumberFormat="1" applyFont="1" applyBorder="1" applyAlignment="1">
      <alignment vertical="center" wrapText="1"/>
    </xf>
    <xf numFmtId="9" fontId="2" fillId="0" borderId="0" xfId="1" applyNumberFormat="1" applyFont="1" applyBorder="1" applyAlignment="1">
      <alignment vertical="center" wrapText="1"/>
    </xf>
    <xf numFmtId="9" fontId="2" fillId="0" borderId="7" xfId="1" applyNumberFormat="1" applyFont="1" applyBorder="1" applyAlignment="1">
      <alignment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43" fontId="1" fillId="3" borderId="12" xfId="0" applyNumberFormat="1" applyFont="1" applyFill="1" applyBorder="1" applyAlignment="1">
      <alignment vertical="center" wrapText="1"/>
    </xf>
    <xf numFmtId="43" fontId="1" fillId="3" borderId="13" xfId="0" applyNumberFormat="1" applyFont="1" applyFill="1" applyBorder="1" applyAlignment="1">
      <alignment vertical="center" wrapText="1"/>
    </xf>
    <xf numFmtId="9" fontId="1" fillId="3" borderId="13" xfId="1" applyFont="1" applyFill="1" applyBorder="1" applyAlignment="1">
      <alignment vertical="center" wrapText="1"/>
    </xf>
    <xf numFmtId="43" fontId="1" fillId="3" borderId="14" xfId="0" applyNumberFormat="1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43" fontId="1" fillId="4" borderId="12" xfId="0" applyNumberFormat="1" applyFont="1" applyFill="1" applyBorder="1" applyAlignment="1">
      <alignment vertical="center" wrapText="1"/>
    </xf>
    <xf numFmtId="43" fontId="1" fillId="4" borderId="13" xfId="0" applyNumberFormat="1" applyFont="1" applyFill="1" applyBorder="1" applyAlignment="1">
      <alignment vertical="center" wrapText="1"/>
    </xf>
    <xf numFmtId="9" fontId="1" fillId="4" borderId="13" xfId="1" applyFont="1" applyFill="1" applyBorder="1" applyAlignment="1">
      <alignment vertical="center" wrapText="1"/>
    </xf>
    <xf numFmtId="43" fontId="1" fillId="4" borderId="14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3" fontId="1" fillId="2" borderId="12" xfId="0" applyNumberFormat="1" applyFont="1" applyFill="1" applyBorder="1" applyAlignment="1">
      <alignment horizontal="center" vertical="center" wrapText="1"/>
    </xf>
    <xf numFmtId="43" fontId="1" fillId="2" borderId="13" xfId="0" applyNumberFormat="1" applyFont="1" applyFill="1" applyBorder="1" applyAlignment="1">
      <alignment horizontal="center" vertical="center" wrapText="1"/>
    </xf>
    <xf numFmtId="43" fontId="1" fillId="2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1" fillId="5" borderId="6" xfId="0" applyNumberFormat="1" applyFont="1" applyFill="1" applyBorder="1" applyAlignment="1">
      <alignment horizontal="center" vertical="center" wrapText="1"/>
    </xf>
    <xf numFmtId="43" fontId="1" fillId="5" borderId="7" xfId="0" applyNumberFormat="1" applyFont="1" applyFill="1" applyBorder="1" applyAlignment="1">
      <alignment horizontal="center" vertical="center" wrapText="1"/>
    </xf>
    <xf numFmtId="43" fontId="1" fillId="5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zoomScale="120" zoomScaleNormal="120" workbookViewId="0">
      <selection sqref="A1:F1"/>
    </sheetView>
  </sheetViews>
  <sheetFormatPr baseColWidth="10" defaultRowHeight="14.25" x14ac:dyDescent="0.25"/>
  <cols>
    <col min="1" max="1" width="4" style="2" customWidth="1"/>
    <col min="2" max="2" width="41.5703125" style="1" bestFit="1" customWidth="1"/>
    <col min="3" max="4" width="14.5703125" style="5" bestFit="1" customWidth="1"/>
    <col min="5" max="5" width="10.85546875" style="5" customWidth="1"/>
    <col min="6" max="6" width="16.7109375" style="5" customWidth="1"/>
    <col min="7" max="16384" width="11.42578125" style="1"/>
  </cols>
  <sheetData>
    <row r="1" spans="1:6" x14ac:dyDescent="0.25">
      <c r="A1" s="39" t="s">
        <v>15</v>
      </c>
      <c r="B1" s="39"/>
      <c r="C1" s="39"/>
      <c r="D1" s="39"/>
      <c r="E1" s="39"/>
      <c r="F1" s="39"/>
    </row>
    <row r="2" spans="1:6" x14ac:dyDescent="0.25">
      <c r="A2" s="39" t="s">
        <v>31</v>
      </c>
      <c r="B2" s="39"/>
      <c r="C2" s="39"/>
      <c r="D2" s="39"/>
      <c r="E2" s="39"/>
      <c r="F2" s="39"/>
    </row>
    <row r="3" spans="1:6" x14ac:dyDescent="0.25">
      <c r="A3" s="39" t="s">
        <v>16</v>
      </c>
      <c r="B3" s="39"/>
      <c r="C3" s="39"/>
      <c r="D3" s="39"/>
      <c r="E3" s="39"/>
      <c r="F3" s="39"/>
    </row>
    <row r="4" spans="1:6" x14ac:dyDescent="0.25">
      <c r="A4" s="39" t="s">
        <v>22</v>
      </c>
      <c r="B4" s="39"/>
      <c r="C4" s="39"/>
      <c r="D4" s="39"/>
      <c r="E4" s="39"/>
      <c r="F4" s="39"/>
    </row>
    <row r="5" spans="1:6" ht="15" thickBot="1" x14ac:dyDescent="0.3">
      <c r="A5" s="43"/>
      <c r="B5" s="43"/>
      <c r="C5" s="43"/>
      <c r="D5" s="43"/>
      <c r="E5" s="43"/>
      <c r="F5" s="43"/>
    </row>
    <row r="6" spans="1:6" ht="15" customHeight="1" thickBot="1" x14ac:dyDescent="0.3">
      <c r="A6" s="44" t="s">
        <v>0</v>
      </c>
      <c r="B6" s="45"/>
      <c r="C6" s="40" t="s">
        <v>19</v>
      </c>
      <c r="D6" s="41"/>
      <c r="E6" s="41"/>
      <c r="F6" s="42"/>
    </row>
    <row r="7" spans="1:6" ht="15" customHeight="1" thickBot="1" x14ac:dyDescent="0.3">
      <c r="A7" s="46"/>
      <c r="B7" s="47"/>
      <c r="C7" s="48" t="s">
        <v>30</v>
      </c>
      <c r="D7" s="49"/>
      <c r="E7" s="49"/>
      <c r="F7" s="50"/>
    </row>
    <row r="8" spans="1:6" s="2" customFormat="1" ht="43.5" thickBot="1" x14ac:dyDescent="0.3">
      <c r="A8" s="46"/>
      <c r="B8" s="47"/>
      <c r="C8" s="3" t="s">
        <v>20</v>
      </c>
      <c r="D8" s="14" t="s">
        <v>21</v>
      </c>
      <c r="E8" s="14" t="s">
        <v>1</v>
      </c>
      <c r="F8" s="4" t="s">
        <v>2</v>
      </c>
    </row>
    <row r="9" spans="1:6" ht="15" thickBot="1" x14ac:dyDescent="0.3">
      <c r="A9" s="33">
        <v>1</v>
      </c>
      <c r="B9" s="34" t="s">
        <v>3</v>
      </c>
      <c r="C9" s="35">
        <f>+SUM(C10:C19)</f>
        <v>329110565.93000001</v>
      </c>
      <c r="D9" s="36">
        <f>+SUM(D10:D19)</f>
        <v>123417006.14</v>
      </c>
      <c r="E9" s="37">
        <f>+D9/C9</f>
        <v>0.37500165268546898</v>
      </c>
      <c r="F9" s="38">
        <f>+SUM(F10:F19)</f>
        <v>205693559.79000002</v>
      </c>
    </row>
    <row r="10" spans="1:6" x14ac:dyDescent="0.25">
      <c r="A10" s="15">
        <v>1.1000000000000001</v>
      </c>
      <c r="B10" s="6" t="s">
        <v>4</v>
      </c>
      <c r="C10" s="8">
        <v>0</v>
      </c>
      <c r="D10" s="9">
        <v>0</v>
      </c>
      <c r="E10" s="7">
        <v>0</v>
      </c>
      <c r="F10" s="10">
        <f>+C10-D10</f>
        <v>0</v>
      </c>
    </row>
    <row r="11" spans="1:6" x14ac:dyDescent="0.25">
      <c r="A11" s="15">
        <v>1.2</v>
      </c>
      <c r="B11" s="6" t="s">
        <v>5</v>
      </c>
      <c r="C11" s="8">
        <v>0</v>
      </c>
      <c r="D11" s="9">
        <v>0</v>
      </c>
      <c r="E11" s="7">
        <v>0</v>
      </c>
      <c r="F11" s="10">
        <f t="shared" ref="F11:F19" si="0">+C11-D11</f>
        <v>0</v>
      </c>
    </row>
    <row r="12" spans="1:6" x14ac:dyDescent="0.25">
      <c r="A12" s="15">
        <v>1.3</v>
      </c>
      <c r="B12" s="6" t="s">
        <v>6</v>
      </c>
      <c r="C12" s="8">
        <v>0</v>
      </c>
      <c r="D12" s="9">
        <v>0</v>
      </c>
      <c r="E12" s="7">
        <v>0</v>
      </c>
      <c r="F12" s="10">
        <f t="shared" si="0"/>
        <v>0</v>
      </c>
    </row>
    <row r="13" spans="1:6" x14ac:dyDescent="0.25">
      <c r="A13" s="15">
        <v>1.4</v>
      </c>
      <c r="B13" s="6" t="s">
        <v>7</v>
      </c>
      <c r="C13" s="8">
        <v>306639385</v>
      </c>
      <c r="D13" s="9">
        <f>118183075</f>
        <v>118183075</v>
      </c>
      <c r="E13" s="22">
        <f>+D13/C13</f>
        <v>0.385413879564101</v>
      </c>
      <c r="F13" s="10">
        <f t="shared" si="0"/>
        <v>188456310</v>
      </c>
    </row>
    <row r="14" spans="1:6" x14ac:dyDescent="0.25">
      <c r="A14" s="15">
        <v>1.5</v>
      </c>
      <c r="B14" s="6" t="s">
        <v>8</v>
      </c>
      <c r="C14" s="8">
        <v>0</v>
      </c>
      <c r="D14" s="9">
        <v>0</v>
      </c>
      <c r="E14" s="7">
        <v>0</v>
      </c>
      <c r="F14" s="10">
        <f t="shared" si="0"/>
        <v>0</v>
      </c>
    </row>
    <row r="15" spans="1:6" x14ac:dyDescent="0.25">
      <c r="A15" s="15">
        <v>1.6</v>
      </c>
      <c r="B15" s="6" t="s">
        <v>9</v>
      </c>
      <c r="C15" s="8">
        <v>8000000</v>
      </c>
      <c r="D15" s="9">
        <v>5233931.1399999997</v>
      </c>
      <c r="E15" s="22">
        <f>+D15/C15</f>
        <v>0.65424139249999991</v>
      </c>
      <c r="F15" s="10">
        <f t="shared" si="0"/>
        <v>2766068.8600000003</v>
      </c>
    </row>
    <row r="16" spans="1:6" x14ac:dyDescent="0.25">
      <c r="A16" s="15">
        <v>1.7</v>
      </c>
      <c r="B16" s="6" t="s">
        <v>10</v>
      </c>
      <c r="C16" s="8">
        <v>0</v>
      </c>
      <c r="D16" s="9">
        <v>0</v>
      </c>
      <c r="E16" s="7">
        <v>0</v>
      </c>
      <c r="F16" s="10">
        <f t="shared" si="0"/>
        <v>0</v>
      </c>
    </row>
    <row r="17" spans="1:6" x14ac:dyDescent="0.25">
      <c r="A17" s="15">
        <v>1.8</v>
      </c>
      <c r="B17" s="6" t="s">
        <v>23</v>
      </c>
      <c r="C17" s="8">
        <v>0</v>
      </c>
      <c r="D17" s="9">
        <v>0</v>
      </c>
      <c r="E17" s="7">
        <v>0</v>
      </c>
      <c r="F17" s="10">
        <f t="shared" si="0"/>
        <v>0</v>
      </c>
    </row>
    <row r="18" spans="1:6" x14ac:dyDescent="0.25">
      <c r="A18" s="15">
        <v>1.9</v>
      </c>
      <c r="B18" s="6" t="s">
        <v>24</v>
      </c>
      <c r="C18" s="8">
        <v>0</v>
      </c>
      <c r="D18" s="9">
        <v>0</v>
      </c>
      <c r="E18" s="7">
        <v>0</v>
      </c>
      <c r="F18" s="10">
        <f t="shared" si="0"/>
        <v>0</v>
      </c>
    </row>
    <row r="19" spans="1:6" ht="15" thickBot="1" x14ac:dyDescent="0.3">
      <c r="A19" s="15">
        <v>3.1</v>
      </c>
      <c r="B19" s="6" t="s">
        <v>32</v>
      </c>
      <c r="C19" s="8">
        <v>14471180.93</v>
      </c>
      <c r="D19" s="9">
        <v>0</v>
      </c>
      <c r="E19" s="7">
        <f>+D19/C19</f>
        <v>0</v>
      </c>
      <c r="F19" s="10">
        <f t="shared" si="0"/>
        <v>14471180.93</v>
      </c>
    </row>
    <row r="20" spans="1:6" s="6" customFormat="1" ht="15" thickBot="1" x14ac:dyDescent="0.3">
      <c r="A20" s="27">
        <v>2</v>
      </c>
      <c r="B20" s="28" t="s">
        <v>11</v>
      </c>
      <c r="C20" s="29">
        <f>+SUM(C21:C29)</f>
        <v>329110565.93000001</v>
      </c>
      <c r="D20" s="30">
        <f t="shared" ref="D20" si="1">+SUM(D21:D29)</f>
        <v>139884383.94</v>
      </c>
      <c r="E20" s="31">
        <f>+D20/C20</f>
        <v>0.42503765731347753</v>
      </c>
      <c r="F20" s="32">
        <f>+C20-D20</f>
        <v>189226181.99000001</v>
      </c>
    </row>
    <row r="21" spans="1:6" x14ac:dyDescent="0.25">
      <c r="A21" s="15">
        <v>2.1</v>
      </c>
      <c r="B21" s="6" t="s">
        <v>12</v>
      </c>
      <c r="C21" s="8">
        <v>251221812</v>
      </c>
      <c r="D21" s="9">
        <v>119723680.06999999</v>
      </c>
      <c r="E21" s="22">
        <f>+D21/C21</f>
        <v>0.47656562587805867</v>
      </c>
      <c r="F21" s="10">
        <f>+C21-D21</f>
        <v>131498131.93000001</v>
      </c>
    </row>
    <row r="22" spans="1:6" ht="15" customHeight="1" x14ac:dyDescent="0.25">
      <c r="A22" s="15">
        <v>2.2000000000000002</v>
      </c>
      <c r="B22" s="6" t="s">
        <v>13</v>
      </c>
      <c r="C22" s="8">
        <v>47107983.549999997</v>
      </c>
      <c r="D22" s="9">
        <v>14923932.93</v>
      </c>
      <c r="E22" s="22">
        <f t="shared" ref="E22:E23" si="2">+D22/C22</f>
        <v>0.31680262675985416</v>
      </c>
      <c r="F22" s="10">
        <f t="shared" ref="F22:F29" si="3">+C22-D22</f>
        <v>32184050.619999997</v>
      </c>
    </row>
    <row r="23" spans="1:6" ht="15" customHeight="1" x14ac:dyDescent="0.25">
      <c r="A23" s="15">
        <v>2.2999999999999998</v>
      </c>
      <c r="B23" s="6" t="s">
        <v>25</v>
      </c>
      <c r="C23" s="8">
        <v>13166526.710000001</v>
      </c>
      <c r="D23" s="9">
        <v>4833936.4400000004</v>
      </c>
      <c r="E23" s="22">
        <f t="shared" si="2"/>
        <v>0.36713831570543332</v>
      </c>
      <c r="F23" s="10">
        <f t="shared" si="3"/>
        <v>8332590.2700000005</v>
      </c>
    </row>
    <row r="24" spans="1:6" ht="15" customHeight="1" x14ac:dyDescent="0.25">
      <c r="A24" s="15">
        <v>2.4</v>
      </c>
      <c r="B24" s="6" t="s">
        <v>26</v>
      </c>
      <c r="C24" s="8">
        <v>1000000</v>
      </c>
      <c r="D24" s="9">
        <v>155000</v>
      </c>
      <c r="E24" s="22">
        <f>+D24/C24</f>
        <v>0.155</v>
      </c>
      <c r="F24" s="10">
        <f t="shared" si="3"/>
        <v>845000</v>
      </c>
    </row>
    <row r="25" spans="1:6" ht="15" customHeight="1" x14ac:dyDescent="0.25">
      <c r="A25" s="15">
        <v>2.5</v>
      </c>
      <c r="B25" s="6" t="s">
        <v>14</v>
      </c>
      <c r="C25" s="8">
        <v>0</v>
      </c>
      <c r="D25" s="9">
        <v>0</v>
      </c>
      <c r="E25" s="23">
        <v>0</v>
      </c>
      <c r="F25" s="10">
        <f t="shared" si="3"/>
        <v>0</v>
      </c>
    </row>
    <row r="26" spans="1:6" ht="15" customHeight="1" x14ac:dyDescent="0.25">
      <c r="A26" s="15">
        <v>2.6</v>
      </c>
      <c r="B26" s="6" t="s">
        <v>27</v>
      </c>
      <c r="C26" s="8">
        <v>16614243.67</v>
      </c>
      <c r="D26" s="9">
        <v>247834.5</v>
      </c>
      <c r="E26" s="22">
        <f>+D26/C26</f>
        <v>1.4916989597757597E-2</v>
      </c>
      <c r="F26" s="10">
        <f t="shared" si="3"/>
        <v>16366409.17</v>
      </c>
    </row>
    <row r="27" spans="1:6" ht="15" customHeight="1" x14ac:dyDescent="0.25">
      <c r="A27" s="15">
        <v>2.7</v>
      </c>
      <c r="B27" s="6" t="s">
        <v>17</v>
      </c>
      <c r="C27" s="8">
        <v>0</v>
      </c>
      <c r="D27" s="9">
        <v>0</v>
      </c>
      <c r="E27" s="23">
        <v>0</v>
      </c>
      <c r="F27" s="10">
        <f t="shared" si="3"/>
        <v>0</v>
      </c>
    </row>
    <row r="28" spans="1:6" ht="15" customHeight="1" x14ac:dyDescent="0.25">
      <c r="A28" s="15">
        <v>2.8</v>
      </c>
      <c r="B28" s="6" t="s">
        <v>28</v>
      </c>
      <c r="C28" s="8">
        <v>0</v>
      </c>
      <c r="D28" s="9">
        <v>0</v>
      </c>
      <c r="E28" s="23">
        <v>0</v>
      </c>
      <c r="F28" s="10">
        <f t="shared" si="3"/>
        <v>0</v>
      </c>
    </row>
    <row r="29" spans="1:6" ht="15.75" customHeight="1" thickBot="1" x14ac:dyDescent="0.3">
      <c r="A29" s="16">
        <v>2.9</v>
      </c>
      <c r="B29" s="17" t="s">
        <v>29</v>
      </c>
      <c r="C29" s="11">
        <v>0</v>
      </c>
      <c r="D29" s="12">
        <v>0</v>
      </c>
      <c r="E29" s="24">
        <v>0</v>
      </c>
      <c r="F29" s="13">
        <f t="shared" si="3"/>
        <v>0</v>
      </c>
    </row>
    <row r="30" spans="1:6" s="6" customFormat="1" ht="15" thickBot="1" x14ac:dyDescent="0.3">
      <c r="A30" s="26"/>
      <c r="B30" s="25" t="s">
        <v>18</v>
      </c>
      <c r="C30" s="18">
        <f>+C9-C20</f>
        <v>0</v>
      </c>
      <c r="D30" s="19">
        <f>+D9-D20</f>
        <v>-16467377.799999997</v>
      </c>
      <c r="E30" s="20">
        <f>+C30/D30</f>
        <v>0</v>
      </c>
      <c r="F30" s="21">
        <f>+F9-F20</f>
        <v>16467377.800000012</v>
      </c>
    </row>
  </sheetData>
  <mergeCells count="8">
    <mergeCell ref="A1:F1"/>
    <mergeCell ref="A2:F2"/>
    <mergeCell ref="A3:F3"/>
    <mergeCell ref="A4:F4"/>
    <mergeCell ref="C6:F6"/>
    <mergeCell ref="A5:F5"/>
    <mergeCell ref="A6:B8"/>
    <mergeCell ref="C7:F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Joselin Medrano</dc:creator>
  <cp:lastModifiedBy>pedro</cp:lastModifiedBy>
  <cp:lastPrinted>2022-07-06T13:13:58Z</cp:lastPrinted>
  <dcterms:created xsi:type="dcterms:W3CDTF">2021-01-25T15:42:10Z</dcterms:created>
  <dcterms:modified xsi:type="dcterms:W3CDTF">2022-07-06T15:52:27Z</dcterms:modified>
</cp:coreProperties>
</file>