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\Desktop\"/>
    </mc:Choice>
  </mc:AlternateContent>
  <bookViews>
    <workbookView xWindow="0" yWindow="0" windowWidth="20490" windowHeight="7365"/>
  </bookViews>
  <sheets>
    <sheet name="Matriz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21" i="1" l="1"/>
  <c r="E22" i="1"/>
  <c r="E20" i="1"/>
  <c r="J21" i="1" l="1"/>
  <c r="J22" i="1"/>
  <c r="J20" i="1"/>
  <c r="K21" i="1" l="1"/>
  <c r="K22" i="1"/>
  <c r="K23" i="1"/>
  <c r="K24" i="1"/>
  <c r="K25" i="1"/>
  <c r="K26" i="1"/>
  <c r="K27" i="1"/>
  <c r="K28" i="1"/>
  <c r="K20" i="1"/>
  <c r="I19" i="1" l="1"/>
  <c r="H19" i="1"/>
  <c r="K11" i="1"/>
  <c r="K12" i="1"/>
  <c r="K13" i="1"/>
  <c r="K14" i="1"/>
  <c r="K15" i="1"/>
  <c r="K16" i="1"/>
  <c r="K17" i="1"/>
  <c r="K18" i="1"/>
  <c r="K10" i="1"/>
  <c r="I9" i="1"/>
  <c r="H9" i="1"/>
  <c r="D19" i="1"/>
  <c r="E19" i="1" s="1"/>
  <c r="C19" i="1"/>
  <c r="D9" i="1"/>
  <c r="C9" i="1"/>
  <c r="C29" i="1" s="1"/>
  <c r="F21" i="1"/>
  <c r="F22" i="1"/>
  <c r="F23" i="1"/>
  <c r="F24" i="1"/>
  <c r="F25" i="1"/>
  <c r="F26" i="1"/>
  <c r="F27" i="1"/>
  <c r="F28" i="1"/>
  <c r="F20" i="1"/>
  <c r="F11" i="1"/>
  <c r="F12" i="1"/>
  <c r="F13" i="1"/>
  <c r="F14" i="1"/>
  <c r="F15" i="1"/>
  <c r="F16" i="1"/>
  <c r="F17" i="1"/>
  <c r="F18" i="1"/>
  <c r="F10" i="1"/>
  <c r="E29" i="1" l="1"/>
  <c r="J19" i="1"/>
  <c r="D29" i="1"/>
  <c r="I29" i="1"/>
  <c r="E9" i="1"/>
  <c r="F9" i="1"/>
  <c r="F29" i="1" s="1"/>
  <c r="H29" i="1"/>
  <c r="F19" i="1"/>
  <c r="K19" i="1"/>
  <c r="K9" i="1"/>
  <c r="K29" i="1" l="1"/>
  <c r="J29" i="1"/>
</calcChain>
</file>

<file path=xl/sharedStrings.xml><?xml version="1.0" encoding="utf-8"?>
<sst xmlns="http://schemas.openxmlformats.org/spreadsheetml/2006/main" count="43" uniqueCount="38">
  <si>
    <t>Concepto</t>
  </si>
  <si>
    <t>% de Ejecución (C=B/A)</t>
  </si>
  <si>
    <t>Variación (D=A-B)</t>
  </si>
  <si>
    <t xml:space="preserve">Ingresos Totales </t>
  </si>
  <si>
    <t xml:space="preserve">Impuestos </t>
  </si>
  <si>
    <t>Contribuciones Sociales</t>
  </si>
  <si>
    <t xml:space="preserve">Donaciones </t>
  </si>
  <si>
    <t>Transferencias</t>
  </si>
  <si>
    <t xml:space="preserve"> Ingresos por Contraprestación </t>
  </si>
  <si>
    <t>Otros Ingresos</t>
  </si>
  <si>
    <t xml:space="preserve">Venta de Activos no Financieros </t>
  </si>
  <si>
    <t xml:space="preserve">Gastos Totales </t>
  </si>
  <si>
    <t xml:space="preserve">Remuneraciones y Contribuciones </t>
  </si>
  <si>
    <t>Contratación de Servicios</t>
  </si>
  <si>
    <t>Transferencia de Capital</t>
  </si>
  <si>
    <t xml:space="preserve">Estado de Comparación de los Importes Presupuestados y Realizados </t>
  </si>
  <si>
    <t>Presupuesto sobre la base de Efectivo</t>
  </si>
  <si>
    <t xml:space="preserve">Obras </t>
  </si>
  <si>
    <t>Resultado Financiero (1-2)</t>
  </si>
  <si>
    <t>SIGEF</t>
  </si>
  <si>
    <t>Institución</t>
  </si>
  <si>
    <t>Presupuesto Reformulado (A)</t>
  </si>
  <si>
    <t>Presupuesto Ejecutado (B)</t>
  </si>
  <si>
    <t xml:space="preserve">(Clasificacion de Ingresos y Gastos por Objeto) </t>
  </si>
  <si>
    <t>Activos Financieros con Fines de Política</t>
  </si>
  <si>
    <t xml:space="preserve">Ingresos a Especificar </t>
  </si>
  <si>
    <t>Materiales y Suministros</t>
  </si>
  <si>
    <t>Transferencias Corrientes</t>
  </si>
  <si>
    <t>Bienes Muebles, Inmuebles e Intangibles</t>
  </si>
  <si>
    <t xml:space="preserve">Adquisición de Activos Financieros con Fines de Política </t>
  </si>
  <si>
    <t>Gastos Financieros</t>
  </si>
  <si>
    <t xml:space="preserve"> Durante el período enero - junio 2021</t>
  </si>
  <si>
    <t>Instituto de Protección de los Derechos del Consumidor</t>
  </si>
  <si>
    <t>__________________________</t>
  </si>
  <si>
    <t>Lic. Oscar R. Ariza</t>
  </si>
  <si>
    <t>Enc. Division de Presupuesto</t>
  </si>
  <si>
    <t>Licda. Katy Tavarez</t>
  </si>
  <si>
    <t>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</si>
</sst>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Bahnschrift Light Condensed"/>
      <family val="2"/>
    </font>
    <font>
      <sz val="11"/>
      <color theme="1"/>
      <name val="Bahnschrift Light Condensed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43" fontId="1" fillId="4" borderId="3" xfId="0" applyNumberFormat="1" applyFont="1" applyFill="1" applyBorder="1" applyAlignment="1">
      <alignment vertical="center" wrapText="1"/>
    </xf>
    <xf numFmtId="43" fontId="1" fillId="4" borderId="0" xfId="0" applyNumberFormat="1" applyFont="1" applyFill="1" applyBorder="1" applyAlignment="1">
      <alignment vertical="center" wrapText="1"/>
    </xf>
    <xf numFmtId="43" fontId="1" fillId="4" borderId="4" xfId="0" applyNumberFormat="1" applyFont="1" applyFill="1" applyBorder="1" applyAlignment="1">
      <alignment vertical="center" wrapText="1"/>
    </xf>
    <xf numFmtId="43" fontId="2" fillId="0" borderId="0" xfId="0" applyNumberFormat="1" applyFont="1" applyAlignment="1">
      <alignment vertical="center" wrapText="1"/>
    </xf>
    <xf numFmtId="43" fontId="2" fillId="0" borderId="0" xfId="0" applyNumberFormat="1" applyFont="1" applyFill="1" applyAlignment="1">
      <alignment vertical="center" wrapText="1"/>
    </xf>
    <xf numFmtId="0" fontId="2" fillId="0" borderId="0" xfId="0" applyFont="1" applyBorder="1" applyAlignment="1">
      <alignment vertical="center" wrapText="1"/>
    </xf>
    <xf numFmtId="9" fontId="2" fillId="0" borderId="0" xfId="1" applyFont="1" applyBorder="1" applyAlignment="1">
      <alignment vertical="center" wrapText="1"/>
    </xf>
    <xf numFmtId="9" fontId="1" fillId="3" borderId="0" xfId="1" applyFont="1" applyFill="1" applyBorder="1" applyAlignment="1">
      <alignment vertical="center" wrapText="1"/>
    </xf>
    <xf numFmtId="9" fontId="1" fillId="4" borderId="0" xfId="1" applyFont="1" applyFill="1" applyBorder="1" applyAlignment="1">
      <alignment vertical="center" wrapText="1"/>
    </xf>
    <xf numFmtId="43" fontId="2" fillId="0" borderId="3" xfId="0" applyNumberFormat="1" applyFont="1" applyBorder="1" applyAlignment="1">
      <alignment vertical="center" wrapText="1"/>
    </xf>
    <xf numFmtId="43" fontId="2" fillId="0" borderId="0" xfId="0" applyNumberFormat="1" applyFont="1" applyBorder="1" applyAlignment="1">
      <alignment vertical="center" wrapText="1"/>
    </xf>
    <xf numFmtId="43" fontId="2" fillId="0" borderId="4" xfId="0" applyNumberFormat="1" applyFont="1" applyBorder="1" applyAlignment="1">
      <alignment vertical="center" wrapText="1"/>
    </xf>
    <xf numFmtId="43" fontId="2" fillId="4" borderId="0" xfId="0" applyNumberFormat="1" applyFont="1" applyFill="1" applyBorder="1" applyAlignment="1">
      <alignment vertical="center" wrapText="1"/>
    </xf>
    <xf numFmtId="43" fontId="1" fillId="3" borderId="3" xfId="0" applyNumberFormat="1" applyFont="1" applyFill="1" applyBorder="1" applyAlignment="1">
      <alignment vertical="center" wrapText="1"/>
    </xf>
    <xf numFmtId="43" fontId="1" fillId="3" borderId="0" xfId="0" applyNumberFormat="1" applyFont="1" applyFill="1" applyBorder="1" applyAlignment="1">
      <alignment vertical="center" wrapText="1"/>
    </xf>
    <xf numFmtId="43" fontId="1" fillId="3" borderId="4" xfId="0" applyNumberFormat="1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vertical="center" wrapText="1"/>
    </xf>
    <xf numFmtId="43" fontId="1" fillId="4" borderId="9" xfId="0" applyNumberFormat="1" applyFont="1" applyFill="1" applyBorder="1" applyAlignment="1">
      <alignment vertical="center" wrapText="1"/>
    </xf>
    <xf numFmtId="9" fontId="1" fillId="4" borderId="9" xfId="1" applyFont="1" applyFill="1" applyBorder="1" applyAlignment="1">
      <alignment vertical="center" wrapText="1"/>
    </xf>
    <xf numFmtId="43" fontId="1" fillId="4" borderId="10" xfId="0" applyNumberFormat="1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horizontal="center" vertical="center" wrapText="1"/>
    </xf>
    <xf numFmtId="43" fontId="1" fillId="2" borderId="9" xfId="0" applyNumberFormat="1" applyFont="1" applyFill="1" applyBorder="1" applyAlignment="1">
      <alignment horizontal="center" vertical="center" wrapText="1"/>
    </xf>
    <xf numFmtId="43" fontId="1" fillId="2" borderId="10" xfId="0" applyNumberFormat="1" applyFont="1" applyFill="1" applyBorder="1" applyAlignment="1">
      <alignment horizontal="center" vertical="center" wrapText="1"/>
    </xf>
    <xf numFmtId="43" fontId="1" fillId="4" borderId="9" xfId="0" applyNumberFormat="1" applyFont="1" applyFill="1" applyBorder="1" applyAlignment="1">
      <alignment horizontal="center" vertical="center" wrapText="1"/>
    </xf>
    <xf numFmtId="43" fontId="2" fillId="2" borderId="7" xfId="0" applyNumberFormat="1" applyFont="1" applyFill="1" applyBorder="1" applyAlignment="1">
      <alignment vertical="center" wrapText="1"/>
    </xf>
    <xf numFmtId="0" fontId="0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43" fontId="1" fillId="2" borderId="8" xfId="0" applyNumberFormat="1" applyFont="1" applyFill="1" applyBorder="1" applyAlignment="1">
      <alignment horizontal="center" vertical="center" wrapText="1"/>
    </xf>
    <xf numFmtId="43" fontId="1" fillId="2" borderId="9" xfId="0" applyNumberFormat="1" applyFont="1" applyFill="1" applyBorder="1" applyAlignment="1">
      <alignment horizontal="center" vertical="center" wrapText="1"/>
    </xf>
    <xf numFmtId="43" fontId="1" fillId="2" borderId="10" xfId="0" applyNumberFormat="1" applyFont="1" applyFill="1" applyBorder="1" applyAlignment="1">
      <alignment horizontal="center" vertical="center" wrapText="1"/>
    </xf>
    <xf numFmtId="43" fontId="1" fillId="5" borderId="0" xfId="0" applyNumberFormat="1" applyFont="1" applyFill="1" applyBorder="1" applyAlignment="1">
      <alignment horizontal="center" vertical="center" wrapText="1"/>
    </xf>
    <xf numFmtId="43" fontId="1" fillId="5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942975</xdr:colOff>
      <xdr:row>4</xdr:row>
      <xdr:rowOff>179121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1114425" cy="807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tabSelected="1" zoomScaleNormal="100" workbookViewId="0">
      <selection activeCell="F16" sqref="F16"/>
    </sheetView>
  </sheetViews>
  <sheetFormatPr baseColWidth="10" defaultRowHeight="14.25" x14ac:dyDescent="0.25"/>
  <cols>
    <col min="1" max="1" width="4" style="2" customWidth="1"/>
    <col min="2" max="2" width="38.85546875" style="1" customWidth="1"/>
    <col min="3" max="3" width="15.85546875" style="12" customWidth="1"/>
    <col min="4" max="4" width="15.5703125" style="12" customWidth="1"/>
    <col min="5" max="5" width="14" style="12" customWidth="1"/>
    <col min="6" max="6" width="14.5703125" style="12" customWidth="1"/>
    <col min="7" max="7" width="1.7109375" style="13" customWidth="1"/>
    <col min="8" max="8" width="17.140625" style="12" customWidth="1"/>
    <col min="9" max="9" width="16.5703125" style="12" customWidth="1"/>
    <col min="10" max="10" width="7.85546875" style="12" customWidth="1"/>
    <col min="11" max="11" width="17.28515625" style="12" customWidth="1"/>
    <col min="12" max="16384" width="11.42578125" style="1"/>
  </cols>
  <sheetData>
    <row r="1" spans="1:11" x14ac:dyDescent="0.25">
      <c r="A1" s="37" t="s">
        <v>15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x14ac:dyDescent="0.25">
      <c r="A2" s="37" t="s">
        <v>31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37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25">
      <c r="A4" s="37" t="s">
        <v>23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15" thickBot="1" x14ac:dyDescent="0.3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ht="15" customHeight="1" thickBot="1" x14ac:dyDescent="0.3">
      <c r="A6" s="44" t="s">
        <v>0</v>
      </c>
      <c r="B6" s="45"/>
      <c r="C6" s="38" t="s">
        <v>20</v>
      </c>
      <c r="D6" s="39"/>
      <c r="E6" s="39"/>
      <c r="F6" s="40"/>
      <c r="G6" s="34"/>
      <c r="H6" s="38" t="s">
        <v>19</v>
      </c>
      <c r="I6" s="39"/>
      <c r="J6" s="39"/>
      <c r="K6" s="40"/>
    </row>
    <row r="7" spans="1:11" ht="15" thickBot="1" x14ac:dyDescent="0.3">
      <c r="A7" s="46"/>
      <c r="B7" s="47"/>
      <c r="C7" s="41" t="s">
        <v>32</v>
      </c>
      <c r="D7" s="41"/>
      <c r="E7" s="41"/>
      <c r="F7" s="41"/>
      <c r="G7" s="41"/>
      <c r="H7" s="41"/>
      <c r="I7" s="41"/>
      <c r="J7" s="41"/>
      <c r="K7" s="42"/>
    </row>
    <row r="8" spans="1:11" s="2" customFormat="1" ht="43.5" thickBot="1" x14ac:dyDescent="0.3">
      <c r="A8" s="48"/>
      <c r="B8" s="49"/>
      <c r="C8" s="30" t="s">
        <v>21</v>
      </c>
      <c r="D8" s="31" t="s">
        <v>22</v>
      </c>
      <c r="E8" s="31" t="s">
        <v>1</v>
      </c>
      <c r="F8" s="32" t="s">
        <v>2</v>
      </c>
      <c r="G8" s="33"/>
      <c r="H8" s="30" t="s">
        <v>21</v>
      </c>
      <c r="I8" s="31" t="s">
        <v>22</v>
      </c>
      <c r="J8" s="31" t="s">
        <v>1</v>
      </c>
      <c r="K8" s="32" t="s">
        <v>2</v>
      </c>
    </row>
    <row r="9" spans="1:11" x14ac:dyDescent="0.25">
      <c r="A9" s="3">
        <v>1</v>
      </c>
      <c r="B9" s="4" t="s">
        <v>3</v>
      </c>
      <c r="C9" s="9">
        <f>+SUM(C10:C18)</f>
        <v>280417234.10999995</v>
      </c>
      <c r="D9" s="10">
        <f t="shared" ref="D9:F9" si="0">+SUM(D10:D18)</f>
        <v>124143577.97</v>
      </c>
      <c r="E9" s="17">
        <f>+D9/C9</f>
        <v>0.44271022914840497</v>
      </c>
      <c r="F9" s="11">
        <f t="shared" si="0"/>
        <v>156273656.13999999</v>
      </c>
      <c r="G9" s="10"/>
      <c r="H9" s="9">
        <f>+SUM(H10:H18)</f>
        <v>280417234.10999995</v>
      </c>
      <c r="I9" s="10">
        <f>+SUM(I10:I18)</f>
        <v>124143577</v>
      </c>
      <c r="J9" s="17">
        <v>0</v>
      </c>
      <c r="K9" s="11">
        <f>+H9-I9</f>
        <v>156273657.10999995</v>
      </c>
    </row>
    <row r="10" spans="1:11" x14ac:dyDescent="0.25">
      <c r="A10" s="5">
        <v>1.1000000000000001</v>
      </c>
      <c r="B10" s="6" t="s">
        <v>4</v>
      </c>
      <c r="C10" s="18">
        <v>0</v>
      </c>
      <c r="D10" s="19">
        <v>0</v>
      </c>
      <c r="E10" s="15">
        <v>0</v>
      </c>
      <c r="F10" s="20">
        <f>+C10-D10</f>
        <v>0</v>
      </c>
      <c r="G10" s="21"/>
      <c r="H10" s="18">
        <v>0</v>
      </c>
      <c r="I10" s="19">
        <v>0</v>
      </c>
      <c r="J10" s="15">
        <v>0</v>
      </c>
      <c r="K10" s="20">
        <f>+H10-I10</f>
        <v>0</v>
      </c>
    </row>
    <row r="11" spans="1:11" x14ac:dyDescent="0.25">
      <c r="A11" s="5">
        <v>1.2</v>
      </c>
      <c r="B11" s="6" t="s">
        <v>5</v>
      </c>
      <c r="C11" s="18">
        <v>0</v>
      </c>
      <c r="D11" s="19">
        <v>0</v>
      </c>
      <c r="E11" s="15">
        <v>0</v>
      </c>
      <c r="F11" s="20">
        <f t="shared" ref="F11:F19" si="1">+C11-D11</f>
        <v>0</v>
      </c>
      <c r="G11" s="21"/>
      <c r="H11" s="18">
        <v>0</v>
      </c>
      <c r="I11" s="19">
        <v>0</v>
      </c>
      <c r="J11" s="15">
        <v>0</v>
      </c>
      <c r="K11" s="20">
        <f t="shared" ref="K11:K18" si="2">+H11-I11</f>
        <v>0</v>
      </c>
    </row>
    <row r="12" spans="1:11" x14ac:dyDescent="0.25">
      <c r="A12" s="5">
        <v>1.3</v>
      </c>
      <c r="B12" s="6" t="s">
        <v>6</v>
      </c>
      <c r="C12" s="18">
        <v>0</v>
      </c>
      <c r="D12" s="19">
        <v>0</v>
      </c>
      <c r="E12" s="15">
        <v>0</v>
      </c>
      <c r="F12" s="20">
        <f t="shared" si="1"/>
        <v>0</v>
      </c>
      <c r="G12" s="21"/>
      <c r="H12" s="18">
        <v>0</v>
      </c>
      <c r="I12" s="19">
        <v>0</v>
      </c>
      <c r="J12" s="15">
        <v>0</v>
      </c>
      <c r="K12" s="20">
        <f t="shared" si="2"/>
        <v>0</v>
      </c>
    </row>
    <row r="13" spans="1:11" x14ac:dyDescent="0.25">
      <c r="A13" s="5">
        <v>1.4</v>
      </c>
      <c r="B13" s="6" t="s">
        <v>7</v>
      </c>
      <c r="C13" s="18">
        <v>268749353.33999997</v>
      </c>
      <c r="D13" s="19">
        <v>121634293.97</v>
      </c>
      <c r="E13" s="15">
        <f>+D13/C13</f>
        <v>0.45259381076953931</v>
      </c>
      <c r="F13" s="20">
        <f t="shared" si="1"/>
        <v>147115059.36999997</v>
      </c>
      <c r="G13" s="21"/>
      <c r="H13" s="18">
        <v>268749353.33999997</v>
      </c>
      <c r="I13" s="19">
        <v>121634293</v>
      </c>
      <c r="J13" s="15">
        <v>0</v>
      </c>
      <c r="K13" s="20">
        <f t="shared" si="2"/>
        <v>147115060.33999997</v>
      </c>
    </row>
    <row r="14" spans="1:11" x14ac:dyDescent="0.25">
      <c r="A14" s="5">
        <v>1.5</v>
      </c>
      <c r="B14" s="6" t="s">
        <v>8</v>
      </c>
      <c r="C14" s="18">
        <v>0</v>
      </c>
      <c r="D14" s="19">
        <v>0</v>
      </c>
      <c r="E14" s="15">
        <v>0</v>
      </c>
      <c r="F14" s="20">
        <f t="shared" si="1"/>
        <v>0</v>
      </c>
      <c r="G14" s="21"/>
      <c r="H14" s="18">
        <v>0</v>
      </c>
      <c r="I14" s="19">
        <v>0</v>
      </c>
      <c r="J14" s="15">
        <v>0</v>
      </c>
      <c r="K14" s="20">
        <f t="shared" si="2"/>
        <v>0</v>
      </c>
    </row>
    <row r="15" spans="1:11" x14ac:dyDescent="0.25">
      <c r="A15" s="5">
        <v>1.6</v>
      </c>
      <c r="B15" s="6" t="s">
        <v>9</v>
      </c>
      <c r="C15" s="18">
        <v>11667880.77</v>
      </c>
      <c r="D15" s="19">
        <v>2509284</v>
      </c>
      <c r="E15" s="15">
        <v>0</v>
      </c>
      <c r="F15" s="20">
        <f t="shared" si="1"/>
        <v>9158596.7699999996</v>
      </c>
      <c r="G15" s="21"/>
      <c r="H15" s="18">
        <v>11667880.77</v>
      </c>
      <c r="I15" s="19">
        <v>2509284</v>
      </c>
      <c r="J15" s="15">
        <v>0</v>
      </c>
      <c r="K15" s="20">
        <f t="shared" si="2"/>
        <v>9158596.7699999996</v>
      </c>
    </row>
    <row r="16" spans="1:11" x14ac:dyDescent="0.25">
      <c r="A16" s="5">
        <v>1.7</v>
      </c>
      <c r="B16" s="6" t="s">
        <v>10</v>
      </c>
      <c r="C16" s="18">
        <v>0</v>
      </c>
      <c r="D16" s="19">
        <v>0</v>
      </c>
      <c r="E16" s="15">
        <v>0</v>
      </c>
      <c r="F16" s="20">
        <f t="shared" si="1"/>
        <v>0</v>
      </c>
      <c r="G16" s="21"/>
      <c r="H16" s="18">
        <v>0</v>
      </c>
      <c r="I16" s="19">
        <v>0</v>
      </c>
      <c r="J16" s="15">
        <v>0</v>
      </c>
      <c r="K16" s="20">
        <f t="shared" si="2"/>
        <v>0</v>
      </c>
    </row>
    <row r="17" spans="1:11" x14ac:dyDescent="0.25">
      <c r="A17" s="5">
        <v>1.8</v>
      </c>
      <c r="B17" s="6" t="s">
        <v>24</v>
      </c>
      <c r="C17" s="18">
        <v>0</v>
      </c>
      <c r="D17" s="19">
        <v>0</v>
      </c>
      <c r="E17" s="15">
        <v>0</v>
      </c>
      <c r="F17" s="20">
        <f t="shared" si="1"/>
        <v>0</v>
      </c>
      <c r="G17" s="21"/>
      <c r="H17" s="18">
        <v>0</v>
      </c>
      <c r="I17" s="19">
        <v>0</v>
      </c>
      <c r="J17" s="15">
        <v>0</v>
      </c>
      <c r="K17" s="20">
        <f t="shared" si="2"/>
        <v>0</v>
      </c>
    </row>
    <row r="18" spans="1:11" x14ac:dyDescent="0.25">
      <c r="A18" s="5">
        <v>1.9</v>
      </c>
      <c r="B18" s="6" t="s">
        <v>25</v>
      </c>
      <c r="C18" s="18">
        <v>0</v>
      </c>
      <c r="D18" s="19">
        <v>0</v>
      </c>
      <c r="E18" s="15">
        <v>0</v>
      </c>
      <c r="F18" s="20">
        <f t="shared" si="1"/>
        <v>0</v>
      </c>
      <c r="G18" s="21"/>
      <c r="H18" s="18">
        <v>0</v>
      </c>
      <c r="I18" s="19">
        <v>0</v>
      </c>
      <c r="J18" s="15">
        <v>0</v>
      </c>
      <c r="K18" s="20">
        <f t="shared" si="2"/>
        <v>0</v>
      </c>
    </row>
    <row r="19" spans="1:11" s="14" customFormat="1" x14ac:dyDescent="0.25">
      <c r="A19" s="7">
        <v>2</v>
      </c>
      <c r="B19" s="8" t="s">
        <v>11</v>
      </c>
      <c r="C19" s="22">
        <f>+SUM(C20:C28)</f>
        <v>280417234.11000001</v>
      </c>
      <c r="D19" s="23">
        <f t="shared" ref="D19" si="3">+SUM(D20:D28)</f>
        <v>98422158.940000013</v>
      </c>
      <c r="E19" s="16">
        <f>+D19/C19</f>
        <v>0.3509847005387397</v>
      </c>
      <c r="F19" s="24">
        <f t="shared" si="1"/>
        <v>181995075.17000002</v>
      </c>
      <c r="G19" s="10"/>
      <c r="H19" s="22">
        <f>+SUM(H20:H28)</f>
        <v>280417234.11000001</v>
      </c>
      <c r="I19" s="23">
        <f t="shared" ref="I19" si="4">+SUM(I20:I28)</f>
        <v>98422158.940000013</v>
      </c>
      <c r="J19" s="16">
        <f>+I19/H19</f>
        <v>0.3509847005387397</v>
      </c>
      <c r="K19" s="24">
        <f>+H19-I19</f>
        <v>181995075.17000002</v>
      </c>
    </row>
    <row r="20" spans="1:11" x14ac:dyDescent="0.25">
      <c r="A20" s="5">
        <v>2.1</v>
      </c>
      <c r="B20" s="6" t="s">
        <v>12</v>
      </c>
      <c r="C20" s="18">
        <v>217662482</v>
      </c>
      <c r="D20" s="19">
        <v>85214214.930000007</v>
      </c>
      <c r="E20" s="15">
        <f>+D20/C20</f>
        <v>0.39149702855083685</v>
      </c>
      <c r="F20" s="20">
        <f>+C20-D20</f>
        <v>132448267.06999999</v>
      </c>
      <c r="G20" s="21"/>
      <c r="H20" s="18">
        <v>217662482</v>
      </c>
      <c r="I20" s="19">
        <v>85214214.930000007</v>
      </c>
      <c r="J20" s="15">
        <f>+I20/H20</f>
        <v>0.39149702855083685</v>
      </c>
      <c r="K20" s="20">
        <f>+H20-I20</f>
        <v>132448267.06999999</v>
      </c>
    </row>
    <row r="21" spans="1:11" ht="15" customHeight="1" x14ac:dyDescent="0.25">
      <c r="A21" s="5">
        <v>2.2000000000000002</v>
      </c>
      <c r="B21" s="6" t="s">
        <v>13</v>
      </c>
      <c r="C21" s="18">
        <v>39223349.109999999</v>
      </c>
      <c r="D21" s="19">
        <v>8666188.2799999993</v>
      </c>
      <c r="E21" s="15">
        <f t="shared" ref="E21:E22" si="5">+D21/C21</f>
        <v>0.22094462805040158</v>
      </c>
      <c r="F21" s="20">
        <f t="shared" ref="F21:F28" si="6">+C21-D21</f>
        <v>30557160.829999998</v>
      </c>
      <c r="G21" s="21"/>
      <c r="H21" s="18">
        <v>39223349.109999999</v>
      </c>
      <c r="I21" s="19">
        <v>8666188.2799999993</v>
      </c>
      <c r="J21" s="15">
        <f t="shared" ref="J21:J22" si="7">+I21/H21</f>
        <v>0.22094462805040158</v>
      </c>
      <c r="K21" s="20">
        <f t="shared" ref="K21:K28" si="8">+H21-I21</f>
        <v>30557160.829999998</v>
      </c>
    </row>
    <row r="22" spans="1:11" ht="15" customHeight="1" x14ac:dyDescent="0.25">
      <c r="A22" s="5">
        <v>2.2999999999999998</v>
      </c>
      <c r="B22" s="6" t="s">
        <v>26</v>
      </c>
      <c r="C22" s="18">
        <v>15296403</v>
      </c>
      <c r="D22" s="19">
        <v>4348979.7300000004</v>
      </c>
      <c r="E22" s="15">
        <f t="shared" si="5"/>
        <v>0.2843138828128417</v>
      </c>
      <c r="F22" s="20">
        <f t="shared" si="6"/>
        <v>10947423.27</v>
      </c>
      <c r="G22" s="21"/>
      <c r="H22" s="18">
        <v>15296403</v>
      </c>
      <c r="I22" s="19">
        <v>4348979.7300000004</v>
      </c>
      <c r="J22" s="15">
        <f t="shared" si="7"/>
        <v>0.2843138828128417</v>
      </c>
      <c r="K22" s="20">
        <f t="shared" si="8"/>
        <v>10947423.27</v>
      </c>
    </row>
    <row r="23" spans="1:11" ht="15" customHeight="1" x14ac:dyDescent="0.25">
      <c r="A23" s="5">
        <v>2.4</v>
      </c>
      <c r="B23" s="6" t="s">
        <v>27</v>
      </c>
      <c r="C23" s="18">
        <v>2660000</v>
      </c>
      <c r="D23" s="19">
        <v>75000</v>
      </c>
      <c r="E23" s="15">
        <v>0</v>
      </c>
      <c r="F23" s="20">
        <f t="shared" si="6"/>
        <v>2585000</v>
      </c>
      <c r="G23" s="21"/>
      <c r="H23" s="18">
        <v>2660000</v>
      </c>
      <c r="I23" s="19">
        <v>75000</v>
      </c>
      <c r="J23" s="15">
        <v>0</v>
      </c>
      <c r="K23" s="20">
        <f t="shared" si="8"/>
        <v>2585000</v>
      </c>
    </row>
    <row r="24" spans="1:11" ht="15" customHeight="1" x14ac:dyDescent="0.25">
      <c r="A24" s="5">
        <v>2.5</v>
      </c>
      <c r="B24" s="6" t="s">
        <v>14</v>
      </c>
      <c r="C24" s="18">
        <v>5575000</v>
      </c>
      <c r="D24" s="19"/>
      <c r="E24" s="15">
        <v>0</v>
      </c>
      <c r="F24" s="20">
        <f t="shared" si="6"/>
        <v>5575000</v>
      </c>
      <c r="G24" s="21"/>
      <c r="H24" s="18">
        <v>5575000</v>
      </c>
      <c r="I24" s="19">
        <v>117776</v>
      </c>
      <c r="J24" s="15">
        <v>0</v>
      </c>
      <c r="K24" s="20">
        <f t="shared" si="8"/>
        <v>5457224</v>
      </c>
    </row>
    <row r="25" spans="1:11" ht="15" customHeight="1" x14ac:dyDescent="0.25">
      <c r="A25" s="5">
        <v>2.6</v>
      </c>
      <c r="B25" s="6" t="s">
        <v>28</v>
      </c>
      <c r="C25" s="18"/>
      <c r="D25" s="19">
        <v>117776</v>
      </c>
      <c r="E25" s="15"/>
      <c r="F25" s="20">
        <f t="shared" si="6"/>
        <v>-117776</v>
      </c>
      <c r="G25" s="21"/>
      <c r="H25" s="18"/>
      <c r="I25" s="19"/>
      <c r="J25" s="15">
        <v>0</v>
      </c>
      <c r="K25" s="20">
        <f t="shared" si="8"/>
        <v>0</v>
      </c>
    </row>
    <row r="26" spans="1:11" ht="15" customHeight="1" x14ac:dyDescent="0.25">
      <c r="A26" s="5">
        <v>2.7</v>
      </c>
      <c r="B26" s="6" t="s">
        <v>17</v>
      </c>
      <c r="C26" s="18"/>
      <c r="D26" s="19"/>
      <c r="E26" s="15">
        <v>0</v>
      </c>
      <c r="F26" s="20">
        <f t="shared" si="6"/>
        <v>0</v>
      </c>
      <c r="G26" s="21"/>
      <c r="H26" s="18">
        <v>0</v>
      </c>
      <c r="I26" s="19">
        <v>0</v>
      </c>
      <c r="J26" s="15">
        <v>0</v>
      </c>
      <c r="K26" s="20">
        <f t="shared" si="8"/>
        <v>0</v>
      </c>
    </row>
    <row r="27" spans="1:11" ht="15" customHeight="1" x14ac:dyDescent="0.25">
      <c r="A27" s="5">
        <v>2.8</v>
      </c>
      <c r="B27" s="6" t="s">
        <v>29</v>
      </c>
      <c r="C27" s="18"/>
      <c r="D27" s="19"/>
      <c r="E27" s="15">
        <v>0</v>
      </c>
      <c r="F27" s="20">
        <f t="shared" si="6"/>
        <v>0</v>
      </c>
      <c r="G27" s="21"/>
      <c r="H27" s="18">
        <v>0</v>
      </c>
      <c r="I27" s="19">
        <v>0</v>
      </c>
      <c r="J27" s="15">
        <v>0</v>
      </c>
      <c r="K27" s="20">
        <f t="shared" si="8"/>
        <v>0</v>
      </c>
    </row>
    <row r="28" spans="1:11" ht="15.75" customHeight="1" thickBot="1" x14ac:dyDescent="0.3">
      <c r="A28" s="5">
        <v>2.9</v>
      </c>
      <c r="B28" s="6" t="s">
        <v>30</v>
      </c>
      <c r="C28" s="18"/>
      <c r="D28" s="19"/>
      <c r="E28" s="15">
        <v>0</v>
      </c>
      <c r="F28" s="20">
        <f t="shared" si="6"/>
        <v>0</v>
      </c>
      <c r="G28" s="21"/>
      <c r="H28" s="18">
        <v>0</v>
      </c>
      <c r="I28" s="19">
        <v>0</v>
      </c>
      <c r="J28" s="15">
        <v>0</v>
      </c>
      <c r="K28" s="20">
        <f t="shared" si="8"/>
        <v>0</v>
      </c>
    </row>
    <row r="29" spans="1:11" s="14" customFormat="1" ht="15" thickBot="1" x14ac:dyDescent="0.3">
      <c r="A29" s="25"/>
      <c r="B29" s="26" t="s">
        <v>18</v>
      </c>
      <c r="C29" s="27">
        <f>+C9-C19</f>
        <v>0</v>
      </c>
      <c r="D29" s="27">
        <f>+D9-D19</f>
        <v>25721419.029999986</v>
      </c>
      <c r="E29" s="28">
        <f>+C29/D29</f>
        <v>0</v>
      </c>
      <c r="F29" s="27">
        <f>+F9-F19</f>
        <v>-25721419.030000031</v>
      </c>
      <c r="G29" s="27"/>
      <c r="H29" s="27">
        <f>+H9-H19</f>
        <v>0</v>
      </c>
      <c r="I29" s="27">
        <f>+I9-I19</f>
        <v>25721418.059999987</v>
      </c>
      <c r="J29" s="28">
        <f>+H29/I29</f>
        <v>0</v>
      </c>
      <c r="K29" s="29">
        <f>+H29-I29</f>
        <v>-25721418.059999987</v>
      </c>
    </row>
    <row r="34" spans="2:9" ht="15" x14ac:dyDescent="0.25">
      <c r="B34" s="35" t="s">
        <v>33</v>
      </c>
      <c r="I34" s="35" t="s">
        <v>33</v>
      </c>
    </row>
    <row r="35" spans="2:9" ht="15" x14ac:dyDescent="0.25">
      <c r="B35" s="36" t="s">
        <v>34</v>
      </c>
      <c r="I35" s="36" t="s">
        <v>36</v>
      </c>
    </row>
    <row r="36" spans="2:9" ht="15" x14ac:dyDescent="0.25">
      <c r="B36" s="35" t="s">
        <v>35</v>
      </c>
      <c r="I36" s="35" t="s">
        <v>37</v>
      </c>
    </row>
  </sheetData>
  <mergeCells count="9">
    <mergeCell ref="C7:K7"/>
    <mergeCell ref="A5:K5"/>
    <mergeCell ref="A6:B8"/>
    <mergeCell ref="A1:K1"/>
    <mergeCell ref="A2:K2"/>
    <mergeCell ref="A3:K3"/>
    <mergeCell ref="A4:K4"/>
    <mergeCell ref="C6:F6"/>
    <mergeCell ref="H6:K6"/>
  </mergeCells>
  <printOptions horizontalCentered="1"/>
  <pageMargins left="0.51181102362204722" right="0.51181102362204722" top="0.35433070866141736" bottom="0.35433070866141736" header="0.31496062992125984" footer="0.31496062992125984"/>
  <pageSetup scale="77" fitToHeight="3" orientation="landscape" r:id="rId1"/>
  <ignoredErrors>
    <ignoredError sqref="E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Joselin Medrano</dc:creator>
  <cp:lastModifiedBy>pedro</cp:lastModifiedBy>
  <cp:lastPrinted>2021-07-16T12:26:13Z</cp:lastPrinted>
  <dcterms:created xsi:type="dcterms:W3CDTF">2021-01-25T15:42:10Z</dcterms:created>
  <dcterms:modified xsi:type="dcterms:W3CDTF">2021-07-16T14:04:48Z</dcterms:modified>
</cp:coreProperties>
</file>