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s.varona\Downloads\"/>
    </mc:Choice>
  </mc:AlternateContent>
  <xr:revisionPtr revIDLastSave="0" documentId="8_{8EACFA40-5A69-4E91-825F-678786E632FF}" xr6:coauthVersionLast="47" xr6:coauthVersionMax="47" xr10:uidLastSave="{00000000-0000-0000-0000-000000000000}"/>
  <bookViews>
    <workbookView xWindow="750" yWindow="705" windowWidth="15330" windowHeight="11490" xr2:uid="{00000000-000D-0000-FFFF-FFFF00000000}"/>
  </bookViews>
  <sheets>
    <sheet name="Conciliacion" sheetId="1" r:id="rId1"/>
    <sheet name="inspecion_y_vigilanciaEstadísti" sheetId="2" r:id="rId2"/>
    <sheet name="Servicio_al_usuario" sheetId="3" r:id="rId3"/>
    <sheet name="Departamento_Juridico" sheetId="4" r:id="rId4"/>
    <sheet name="Educación_al_consumidor" sheetId="5" r:id="rId5"/>
    <sheet name="Buenas_Practicas_Comercial" sheetId="6" r:id="rId6"/>
    <sheet name="precio_y_publicidad" sheetId="7" r:id="rId7"/>
  </sheets>
  <externalReferences>
    <externalReference r:id="rId8"/>
    <externalReference r:id="rId9"/>
    <externalReference r:id="rId10"/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2" i="1"/>
  <c r="C4" i="3"/>
  <c r="C2" i="3"/>
  <c r="C3" i="3"/>
  <c r="D3" i="1"/>
  <c r="C3" i="1"/>
  <c r="C2" i="1"/>
  <c r="C4" i="1"/>
  <c r="G5" i="2"/>
  <c r="F5" i="2"/>
  <c r="E5" i="2"/>
  <c r="D5" i="2"/>
  <c r="C5" i="2"/>
  <c r="C5" i="7"/>
  <c r="D5" i="7"/>
  <c r="C5" i="6"/>
  <c r="D5" i="6"/>
  <c r="C5" i="5"/>
  <c r="C5" i="4"/>
  <c r="D5" i="4"/>
  <c r="E5" i="4"/>
  <c r="F5" i="4"/>
  <c r="B5" i="3"/>
  <c r="C5" i="3" l="1"/>
  <c r="D5" i="1"/>
  <c r="C5" i="1"/>
</calcChain>
</file>

<file path=xl/sharedStrings.xml><?xml version="1.0" encoding="utf-8"?>
<sst xmlns="http://schemas.openxmlformats.org/spreadsheetml/2006/main" count="40" uniqueCount="22">
  <si>
    <t>Año</t>
  </si>
  <si>
    <t>Mes</t>
  </si>
  <si>
    <t>Cantidad De Casos Conciliados</t>
  </si>
  <si>
    <t>Retorno Económico Al Consumidor</t>
  </si>
  <si>
    <t>Establecimientos Inspeccionados Por Denuncia</t>
  </si>
  <si>
    <t>Establecimientos Inspeccionados Por Oficio</t>
  </si>
  <si>
    <t>Irregularidades en Inspecciones Realizadas Por Oficio</t>
  </si>
  <si>
    <t>Establecimientos Inspeccionados</t>
  </si>
  <si>
    <t>Cantidad de denuncias</t>
  </si>
  <si>
    <t>Cantidad de reclamaciones</t>
  </si>
  <si>
    <t>Cantidad de concursos registrados</t>
  </si>
  <si>
    <t>Contratos de adhesión analizados</t>
  </si>
  <si>
    <t>Contratos de adhesión recibidos</t>
  </si>
  <si>
    <t>Acuerdos por multas</t>
  </si>
  <si>
    <t xml:space="preserve"> </t>
  </si>
  <si>
    <t>Cantidad de charlas de educación al consumidor</t>
  </si>
  <si>
    <t>Cantidad de charlas BPC</t>
  </si>
  <si>
    <t>Cantidad de visitas BPC</t>
  </si>
  <si>
    <t>Charlas de "publicidad responsable"</t>
  </si>
  <si>
    <t>Cantidad de verificaciones en ofertas de productos</t>
  </si>
  <si>
    <t>TOTAL</t>
  </si>
  <si>
    <t>Productos Decomisados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</si>
</sst>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/>
    <xf numFmtId="0" fontId="1" fillId="2" borderId="0" xfId="0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hony.chavez.PROCONSUMIDOR/AppData/Roaming/Microsoft/Excel/numeros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0.0.8\Compartida%20PDI\OJO-%20Organizaci&#243;n%202020\Historico%20Informes%20Mensuales%20Generales\Informes%20generales\Informe%20Gestion%202022\9.%20Septiembre\Remitidos%20por%20dptos\Coordinacion%20Prov\ESTADISTICAS%20MENSUAL%20PROVINCIALSeptiembre%202022.xlsx?E70110AD" TargetMode="External"/><Relationship Id="rId1" Type="http://schemas.openxmlformats.org/officeDocument/2006/relationships/externalLinkPath" Target="file:///\\E70110AD\ESTADISTICAS%20MENSUAL%20PROVINCIALSept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hony.chavez.PROCONSUMIDOR/AppData/Local/Microsoft/Windows/INetCache/Content.Outlook/9T4UNI36/megacentro%20agost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hony.chavez.PROCONSUMIDOR/AppData/Local/Microsoft/Windows/INetCache/Content.Outlook/9T4UNI36/MEGACENTRO%20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amilias por establecimiento"/>
      <sheetName val="Hoja3"/>
    </sheetNames>
    <sheetDataSet>
      <sheetData sheetId="0">
        <row r="39">
          <cell r="B39">
            <v>387</v>
          </cell>
        </row>
        <row r="40">
          <cell r="B40">
            <v>123</v>
          </cell>
          <cell r="C40">
            <v>181</v>
          </cell>
        </row>
        <row r="41">
          <cell r="B41">
            <v>4</v>
          </cell>
          <cell r="C41">
            <v>21</v>
          </cell>
        </row>
        <row r="42">
          <cell r="B42">
            <v>28</v>
          </cell>
          <cell r="C42">
            <v>32</v>
          </cell>
        </row>
        <row r="43">
          <cell r="B43">
            <v>7</v>
          </cell>
          <cell r="C43">
            <v>10</v>
          </cell>
        </row>
        <row r="44">
          <cell r="B44">
            <v>0</v>
          </cell>
          <cell r="C44">
            <v>0</v>
          </cell>
        </row>
        <row r="45">
          <cell r="B45">
            <v>20</v>
          </cell>
          <cell r="C45">
            <v>37</v>
          </cell>
        </row>
        <row r="46">
          <cell r="B46">
            <v>5</v>
          </cell>
          <cell r="C46">
            <v>6</v>
          </cell>
        </row>
        <row r="47">
          <cell r="B47">
            <v>0</v>
          </cell>
          <cell r="C4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AN JUAN "/>
      <sheetName val="SAN FCO DE MACORIS"/>
      <sheetName val="SANTIAGO"/>
      <sheetName val="SAN CRISTOBAL"/>
      <sheetName val="SAN PEDRO"/>
      <sheetName val="BARAHONA"/>
      <sheetName val="HATO MAYOR"/>
      <sheetName val="PUNTA CANA"/>
      <sheetName val="PUERTO PLATA"/>
      <sheetName val="LA VEGA"/>
      <sheetName val="MOCA"/>
    </sheetNames>
    <sheetDataSet>
      <sheetData sheetId="0">
        <row r="20">
          <cell r="H20">
            <v>109</v>
          </cell>
          <cell r="I20">
            <v>106</v>
          </cell>
          <cell r="J20">
            <v>113</v>
          </cell>
        </row>
        <row r="29">
          <cell r="J29">
            <v>21</v>
          </cell>
        </row>
        <row r="45">
          <cell r="H45">
            <v>6778744.2400000002</v>
          </cell>
          <cell r="I45">
            <v>7312227.4199999999</v>
          </cell>
          <cell r="J45">
            <v>8075052.3099999996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4">
          <cell r="D14">
            <v>92</v>
          </cell>
        </row>
        <row r="15">
          <cell r="D15">
            <v>2121360.94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5">
          <cell r="B85">
            <v>13393489.23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13" sqref="D13"/>
    </sheetView>
  </sheetViews>
  <sheetFormatPr baseColWidth="10" defaultRowHeight="15" x14ac:dyDescent="0.25"/>
  <cols>
    <col min="1" max="3" width="11.42578125" customWidth="1"/>
    <col min="4" max="4" width="24.7109375" customWidth="1"/>
    <col min="5" max="5" width="11.42578125" customWidth="1"/>
  </cols>
  <sheetData>
    <row r="1" spans="1:4" ht="45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4">
        <v>2022</v>
      </c>
      <c r="B2" s="4">
        <v>7</v>
      </c>
      <c r="C2" s="4">
        <f>+SUM([1]Hoja1!$B$39:$B$47)+90</f>
        <v>664</v>
      </c>
      <c r="D2" s="5">
        <f>24267675.37+[2]GENERAL!$H$45</f>
        <v>31046419.609999999</v>
      </c>
    </row>
    <row r="3" spans="1:4" x14ac:dyDescent="0.25">
      <c r="A3" s="4">
        <v>2022</v>
      </c>
      <c r="B3" s="4">
        <v>8</v>
      </c>
      <c r="C3" s="4">
        <f>+SUM([1]Hoja1!$C$40:$C$47)+[3]Hoja1!$D$14</f>
        <v>379</v>
      </c>
      <c r="D3" s="5">
        <f>34778490.84+[2]GENERAL!$I$45+[3]Hoja1!$D$15</f>
        <v>44212079.200000003</v>
      </c>
    </row>
    <row r="4" spans="1:4" x14ac:dyDescent="0.25">
      <c r="A4" s="4">
        <v>2022</v>
      </c>
      <c r="B4" s="4">
        <v>9</v>
      </c>
      <c r="C4" s="4">
        <f>142+[2]GENERAL!$J$29</f>
        <v>163</v>
      </c>
      <c r="D4" s="5">
        <f>30604586.01+[2]GENERAL!$J$45+[4]Hoja1!$B$85</f>
        <v>52073127.549999997</v>
      </c>
    </row>
    <row r="5" spans="1:4" x14ac:dyDescent="0.25">
      <c r="A5" s="16" t="s">
        <v>20</v>
      </c>
      <c r="B5" s="16"/>
      <c r="C5" s="6">
        <f>SUM(C2:C4)</f>
        <v>1206</v>
      </c>
      <c r="D5" s="5">
        <f>SUM(D2:D4)</f>
        <v>127331626.36</v>
      </c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"/>
  <sheetViews>
    <sheetView workbookViewId="0">
      <selection activeCell="G5" sqref="G5"/>
    </sheetView>
  </sheetViews>
  <sheetFormatPr baseColWidth="10" defaultRowHeight="15" x14ac:dyDescent="0.25"/>
  <cols>
    <col min="1" max="1" width="5.85546875" customWidth="1"/>
    <col min="2" max="2" width="6.140625" customWidth="1"/>
    <col min="3" max="3" width="18.28515625" customWidth="1"/>
    <col min="4" max="4" width="16.42578125" customWidth="1"/>
    <col min="5" max="5" width="17.7109375" customWidth="1"/>
    <col min="6" max="6" width="15.7109375" customWidth="1"/>
    <col min="7" max="7" width="16.42578125" customWidth="1"/>
    <col min="8" max="8" width="17" customWidth="1"/>
    <col min="9" max="9" width="11.42578125" customWidth="1"/>
  </cols>
  <sheetData>
    <row r="1" spans="1:17" ht="67.5" customHeight="1" x14ac:dyDescent="0.25">
      <c r="A1" s="7" t="s">
        <v>0</v>
      </c>
      <c r="B1" s="7" t="s">
        <v>1</v>
      </c>
      <c r="C1" s="7" t="s">
        <v>4</v>
      </c>
      <c r="D1" s="4" t="s">
        <v>5</v>
      </c>
      <c r="E1" s="4" t="s">
        <v>6</v>
      </c>
      <c r="F1" s="4" t="s">
        <v>21</v>
      </c>
      <c r="G1" s="4" t="s">
        <v>7</v>
      </c>
    </row>
    <row r="2" spans="1:17" x14ac:dyDescent="0.25">
      <c r="A2" s="6">
        <v>2022</v>
      </c>
      <c r="B2" s="6">
        <v>7</v>
      </c>
      <c r="C2" s="8">
        <v>24</v>
      </c>
      <c r="D2" s="4">
        <v>276</v>
      </c>
      <c r="E2" s="4">
        <v>255</v>
      </c>
      <c r="F2" s="9">
        <v>27095</v>
      </c>
      <c r="G2" s="4">
        <v>321</v>
      </c>
    </row>
    <row r="3" spans="1:17" x14ac:dyDescent="0.25">
      <c r="A3" s="6">
        <v>2022</v>
      </c>
      <c r="B3" s="6">
        <v>8</v>
      </c>
      <c r="C3" s="8">
        <v>15</v>
      </c>
      <c r="D3" s="4">
        <v>380</v>
      </c>
      <c r="E3" s="4">
        <v>126</v>
      </c>
      <c r="F3" s="9">
        <v>11088</v>
      </c>
      <c r="G3" s="4">
        <v>186</v>
      </c>
    </row>
    <row r="4" spans="1:17" x14ac:dyDescent="0.25">
      <c r="A4" s="6">
        <v>2022</v>
      </c>
      <c r="B4" s="6">
        <v>9</v>
      </c>
      <c r="C4" s="8">
        <v>18</v>
      </c>
      <c r="D4" s="10">
        <v>224</v>
      </c>
      <c r="E4" s="10">
        <v>155</v>
      </c>
      <c r="F4" s="11">
        <v>17922</v>
      </c>
      <c r="G4" s="10">
        <v>266</v>
      </c>
    </row>
    <row r="5" spans="1:17" x14ac:dyDescent="0.25">
      <c r="A5" s="16" t="s">
        <v>20</v>
      </c>
      <c r="B5" s="16"/>
      <c r="C5" s="6">
        <f t="shared" ref="C5:G5" si="0">SUM(C2:C4)</f>
        <v>57</v>
      </c>
      <c r="D5" s="6">
        <f t="shared" si="0"/>
        <v>880</v>
      </c>
      <c r="E5" s="6">
        <f t="shared" si="0"/>
        <v>536</v>
      </c>
      <c r="F5" s="9">
        <f t="shared" si="0"/>
        <v>56105</v>
      </c>
      <c r="G5" s="6">
        <f t="shared" si="0"/>
        <v>773</v>
      </c>
    </row>
    <row r="7" spans="1:17" x14ac:dyDescent="0.25"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C5" sqref="C5"/>
    </sheetView>
  </sheetViews>
  <sheetFormatPr baseColWidth="10" defaultRowHeight="15" x14ac:dyDescent="0.25"/>
  <cols>
    <col min="1" max="1" width="11.42578125" customWidth="1"/>
    <col min="2" max="2" width="14.42578125" customWidth="1"/>
    <col min="3" max="3" width="14.5703125" customWidth="1"/>
    <col min="4" max="4" width="22.7109375" customWidth="1"/>
    <col min="5" max="5" width="11.42578125" customWidth="1"/>
  </cols>
  <sheetData>
    <row r="1" spans="1:5" ht="31.5" customHeight="1" x14ac:dyDescent="0.25">
      <c r="A1" s="4" t="s">
        <v>1</v>
      </c>
      <c r="B1" s="4" t="s">
        <v>8</v>
      </c>
      <c r="C1" s="4" t="s">
        <v>9</v>
      </c>
      <c r="D1" s="1"/>
      <c r="E1" s="3"/>
    </row>
    <row r="2" spans="1:5" x14ac:dyDescent="0.25">
      <c r="A2" s="4">
        <v>7</v>
      </c>
      <c r="B2" s="4">
        <v>85</v>
      </c>
      <c r="C2" s="4">
        <f>387+[2]GENERAL!$H$20</f>
        <v>496</v>
      </c>
      <c r="D2" s="1"/>
      <c r="E2" s="3"/>
    </row>
    <row r="3" spans="1:5" x14ac:dyDescent="0.25">
      <c r="A3" s="4">
        <v>8</v>
      </c>
      <c r="B3" s="4">
        <v>87</v>
      </c>
      <c r="C3" s="4">
        <f>246+[2]GENERAL!$I$20+89</f>
        <v>441</v>
      </c>
      <c r="D3" s="1"/>
      <c r="E3" s="3"/>
    </row>
    <row r="4" spans="1:5" x14ac:dyDescent="0.25">
      <c r="A4" s="4">
        <v>9</v>
      </c>
      <c r="B4" s="4">
        <v>77</v>
      </c>
      <c r="C4" s="4">
        <f>293+[2]GENERAL!$J$20+92</f>
        <v>498</v>
      </c>
      <c r="D4" s="1"/>
      <c r="E4" s="3"/>
    </row>
    <row r="5" spans="1:5" x14ac:dyDescent="0.25">
      <c r="A5" s="6" t="s">
        <v>20</v>
      </c>
      <c r="B5" s="6">
        <f>SUM(B2:B4)</f>
        <v>249</v>
      </c>
      <c r="C5" s="6">
        <f>SUM(C2:C4)</f>
        <v>1435</v>
      </c>
    </row>
    <row r="9" spans="1:5" x14ac:dyDescent="0.25">
      <c r="C9" s="2"/>
      <c r="D9" s="2"/>
    </row>
    <row r="10" spans="1:5" x14ac:dyDescent="0.25">
      <c r="C10" s="2"/>
      <c r="D10" s="2"/>
    </row>
    <row r="11" spans="1:5" x14ac:dyDescent="0.25">
      <c r="C11" s="2"/>
      <c r="D11" s="2"/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workbookViewId="0">
      <selection activeCell="E6" sqref="E6"/>
    </sheetView>
  </sheetViews>
  <sheetFormatPr baseColWidth="10" defaultRowHeight="15" x14ac:dyDescent="0.25"/>
  <cols>
    <col min="1" max="1" width="10.28515625" customWidth="1"/>
    <col min="2" max="2" width="10.140625" customWidth="1"/>
    <col min="3" max="3" width="16" customWidth="1"/>
    <col min="4" max="4" width="16.5703125" customWidth="1"/>
    <col min="5" max="5" width="17" customWidth="1"/>
    <col min="6" max="6" width="18" customWidth="1"/>
    <col min="7" max="7" width="11.42578125" customWidth="1"/>
  </cols>
  <sheetData>
    <row r="1" spans="1:13" ht="45" x14ac:dyDescent="0.25">
      <c r="A1" s="4" t="s">
        <v>0</v>
      </c>
      <c r="B1" s="4" t="s">
        <v>1</v>
      </c>
      <c r="C1" s="4" t="s">
        <v>10</v>
      </c>
      <c r="D1" s="4" t="s">
        <v>11</v>
      </c>
      <c r="E1" s="4" t="s">
        <v>12</v>
      </c>
      <c r="F1" s="4" t="s">
        <v>13</v>
      </c>
    </row>
    <row r="2" spans="1:13" x14ac:dyDescent="0.25">
      <c r="A2" s="8">
        <v>2022</v>
      </c>
      <c r="B2" s="12">
        <v>7</v>
      </c>
      <c r="C2" s="12">
        <v>72</v>
      </c>
      <c r="D2" s="12">
        <v>10</v>
      </c>
      <c r="E2" s="12">
        <v>7</v>
      </c>
      <c r="F2" s="12">
        <v>10</v>
      </c>
    </row>
    <row r="3" spans="1:13" x14ac:dyDescent="0.25">
      <c r="A3" s="12">
        <v>2022</v>
      </c>
      <c r="B3" s="12">
        <v>8</v>
      </c>
      <c r="C3" s="12">
        <v>66</v>
      </c>
      <c r="D3" s="12">
        <v>10</v>
      </c>
      <c r="E3" s="12">
        <v>4</v>
      </c>
      <c r="F3" s="12">
        <v>12</v>
      </c>
    </row>
    <row r="4" spans="1:13" x14ac:dyDescent="0.25">
      <c r="A4" s="12">
        <v>2022</v>
      </c>
      <c r="B4" s="12">
        <v>9</v>
      </c>
      <c r="C4" s="12">
        <v>86</v>
      </c>
      <c r="D4" s="12">
        <v>48</v>
      </c>
      <c r="E4" s="12">
        <v>48</v>
      </c>
      <c r="F4" s="12">
        <v>0</v>
      </c>
    </row>
    <row r="5" spans="1:13" x14ac:dyDescent="0.25">
      <c r="A5" s="16" t="s">
        <v>20</v>
      </c>
      <c r="B5" s="16"/>
      <c r="C5" s="15">
        <f>SUM(C2:C4)</f>
        <v>224</v>
      </c>
      <c r="D5" s="15">
        <f>SUM(D2:D4)</f>
        <v>68</v>
      </c>
      <c r="E5" s="15">
        <f>SUM(E2:E4)</f>
        <v>59</v>
      </c>
      <c r="F5" s="15">
        <f>SUM(F2:F4)</f>
        <v>22</v>
      </c>
    </row>
    <row r="10" spans="1:13" x14ac:dyDescent="0.25">
      <c r="G10" s="2" t="s">
        <v>14</v>
      </c>
      <c r="H10" s="2"/>
      <c r="I10" s="2"/>
      <c r="J10" s="2"/>
      <c r="K10" s="2"/>
      <c r="L10" s="2"/>
      <c r="M10" s="2"/>
    </row>
    <row r="11" spans="1:13" x14ac:dyDescent="0.25">
      <c r="G11" s="2"/>
      <c r="H11" s="2"/>
      <c r="I11" s="2"/>
      <c r="J11" s="2"/>
      <c r="K11" s="2"/>
      <c r="L11" s="2"/>
      <c r="M11" s="2"/>
    </row>
    <row r="12" spans="1:13" x14ac:dyDescent="0.25">
      <c r="G12" s="2"/>
      <c r="H12" s="2"/>
      <c r="I12" s="2"/>
      <c r="J12" s="2"/>
      <c r="K12" s="2"/>
      <c r="L12" s="2"/>
      <c r="M12" s="2"/>
    </row>
  </sheetData>
  <mergeCells count="1">
    <mergeCell ref="A5:B5"/>
  </mergeCells>
  <pageMargins left="0.70000000000000007" right="0.70000000000000007" top="0.75" bottom="0.75" header="0.30000000000000004" footer="0.3000000000000000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C1" sqref="C1"/>
    </sheetView>
  </sheetViews>
  <sheetFormatPr baseColWidth="10" defaultRowHeight="15" x14ac:dyDescent="0.25"/>
  <cols>
    <col min="1" max="2" width="11.42578125" customWidth="1"/>
    <col min="3" max="3" width="21.140625" customWidth="1"/>
    <col min="4" max="4" width="11.42578125" customWidth="1"/>
  </cols>
  <sheetData>
    <row r="1" spans="1:3" ht="45" x14ac:dyDescent="0.25">
      <c r="A1" s="4" t="s">
        <v>0</v>
      </c>
      <c r="B1" s="4" t="s">
        <v>1</v>
      </c>
      <c r="C1" s="4" t="s">
        <v>15</v>
      </c>
    </row>
    <row r="2" spans="1:3" ht="15.75" x14ac:dyDescent="0.25">
      <c r="A2" s="13">
        <v>2022</v>
      </c>
      <c r="B2" s="13">
        <v>7</v>
      </c>
      <c r="C2" s="13">
        <v>34</v>
      </c>
    </row>
    <row r="3" spans="1:3" ht="15.75" x14ac:dyDescent="0.25">
      <c r="A3" s="13">
        <v>2022</v>
      </c>
      <c r="B3" s="13">
        <v>8</v>
      </c>
      <c r="C3" s="13">
        <v>26</v>
      </c>
    </row>
    <row r="4" spans="1:3" ht="15.75" x14ac:dyDescent="0.25">
      <c r="A4" s="13">
        <v>2022</v>
      </c>
      <c r="B4" s="13">
        <v>9</v>
      </c>
      <c r="C4" s="13">
        <v>42</v>
      </c>
    </row>
    <row r="5" spans="1:3" ht="15.75" x14ac:dyDescent="0.25">
      <c r="A5" s="17" t="s">
        <v>20</v>
      </c>
      <c r="B5" s="17"/>
      <c r="C5" s="14">
        <f>SUM(C2:C4)</f>
        <v>102</v>
      </c>
    </row>
  </sheetData>
  <mergeCells count="1">
    <mergeCell ref="A5:B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D5" sqref="D5"/>
    </sheetView>
  </sheetViews>
  <sheetFormatPr baseColWidth="10" defaultRowHeight="15" x14ac:dyDescent="0.25"/>
  <cols>
    <col min="1" max="1" width="14.140625" customWidth="1"/>
    <col min="2" max="2" width="13.28515625" customWidth="1"/>
    <col min="3" max="3" width="14.85546875" customWidth="1"/>
    <col min="4" max="4" width="22.140625" customWidth="1"/>
    <col min="5" max="5" width="11.42578125" customWidth="1"/>
  </cols>
  <sheetData>
    <row r="1" spans="1:4" ht="30" x14ac:dyDescent="0.25">
      <c r="A1" s="4" t="s">
        <v>0</v>
      </c>
      <c r="B1" s="4" t="s">
        <v>1</v>
      </c>
      <c r="C1" s="4" t="s">
        <v>16</v>
      </c>
      <c r="D1" s="4" t="s">
        <v>17</v>
      </c>
    </row>
    <row r="2" spans="1:4" x14ac:dyDescent="0.25">
      <c r="A2" s="4">
        <v>2022</v>
      </c>
      <c r="B2" s="4">
        <v>7</v>
      </c>
      <c r="C2" s="4">
        <v>23</v>
      </c>
      <c r="D2" s="4">
        <v>186</v>
      </c>
    </row>
    <row r="3" spans="1:4" x14ac:dyDescent="0.25">
      <c r="A3" s="4">
        <v>2022</v>
      </c>
      <c r="B3" s="4">
        <v>8</v>
      </c>
      <c r="C3" s="4">
        <v>28</v>
      </c>
      <c r="D3" s="4">
        <v>183</v>
      </c>
    </row>
    <row r="4" spans="1:4" x14ac:dyDescent="0.25">
      <c r="A4" s="4">
        <v>2022</v>
      </c>
      <c r="B4" s="4">
        <v>9</v>
      </c>
      <c r="C4" s="4">
        <v>2</v>
      </c>
      <c r="D4" s="4">
        <v>179</v>
      </c>
    </row>
    <row r="5" spans="1:4" x14ac:dyDescent="0.25">
      <c r="A5" s="16" t="s">
        <v>20</v>
      </c>
      <c r="B5" s="16"/>
      <c r="C5" s="6">
        <f>SUM(C2:C4)</f>
        <v>53</v>
      </c>
      <c r="D5" s="6">
        <f>SUM(D2:D4)</f>
        <v>548</v>
      </c>
    </row>
    <row r="17" spans="7:9" x14ac:dyDescent="0.25">
      <c r="G17" s="2"/>
      <c r="H17" s="2"/>
      <c r="I17" s="2"/>
    </row>
    <row r="18" spans="7:9" x14ac:dyDescent="0.25">
      <c r="G18" s="2"/>
      <c r="H18" s="2"/>
      <c r="I18" s="2"/>
    </row>
    <row r="19" spans="7:9" x14ac:dyDescent="0.25">
      <c r="G19" s="2"/>
      <c r="H19" s="2"/>
      <c r="I19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workbookViewId="0">
      <selection activeCell="A5" sqref="A5:B5"/>
    </sheetView>
  </sheetViews>
  <sheetFormatPr baseColWidth="10" defaultRowHeight="15" x14ac:dyDescent="0.25"/>
  <cols>
    <col min="1" max="1" width="11.42578125" customWidth="1"/>
    <col min="2" max="2" width="14.85546875" customWidth="1"/>
    <col min="3" max="3" width="16.42578125" customWidth="1"/>
    <col min="4" max="4" width="22.85546875" customWidth="1"/>
    <col min="5" max="5" width="11.42578125" customWidth="1"/>
  </cols>
  <sheetData>
    <row r="1" spans="1:12" ht="45" x14ac:dyDescent="0.25">
      <c r="A1" s="4" t="s">
        <v>0</v>
      </c>
      <c r="B1" s="4" t="s">
        <v>1</v>
      </c>
      <c r="C1" s="4" t="s">
        <v>18</v>
      </c>
      <c r="D1" s="4" t="s">
        <v>19</v>
      </c>
    </row>
    <row r="2" spans="1:12" x14ac:dyDescent="0.25">
      <c r="A2" s="4">
        <v>2022</v>
      </c>
      <c r="B2" s="4">
        <v>7</v>
      </c>
      <c r="C2" s="4">
        <v>0</v>
      </c>
      <c r="D2" s="4">
        <v>69</v>
      </c>
    </row>
    <row r="3" spans="1:12" x14ac:dyDescent="0.25">
      <c r="A3" s="4">
        <v>2022</v>
      </c>
      <c r="B3" s="4">
        <v>8</v>
      </c>
      <c r="C3" s="4">
        <v>0</v>
      </c>
      <c r="D3" s="4">
        <v>63</v>
      </c>
    </row>
    <row r="4" spans="1:12" x14ac:dyDescent="0.25">
      <c r="A4" s="4">
        <v>2022</v>
      </c>
      <c r="B4" s="4">
        <v>9</v>
      </c>
      <c r="C4" s="4">
        <v>0</v>
      </c>
      <c r="D4" s="4">
        <v>48</v>
      </c>
    </row>
    <row r="5" spans="1:12" x14ac:dyDescent="0.25">
      <c r="A5" s="16" t="s">
        <v>20</v>
      </c>
      <c r="B5" s="16"/>
      <c r="C5" s="6">
        <f>SUM(C2:C4)</f>
        <v>0</v>
      </c>
      <c r="D5" s="6">
        <f>SUM(D2:D4)</f>
        <v>180</v>
      </c>
    </row>
    <row r="8" spans="1:12" x14ac:dyDescent="0.25">
      <c r="H8" s="2"/>
      <c r="I8" s="2"/>
      <c r="J8" s="2"/>
      <c r="K8" s="2"/>
      <c r="L8" s="2"/>
    </row>
    <row r="9" spans="1:12" x14ac:dyDescent="0.25">
      <c r="D9" t="s">
        <v>14</v>
      </c>
      <c r="H9" s="2"/>
      <c r="I9" s="2"/>
      <c r="J9" s="2"/>
      <c r="K9" s="2"/>
      <c r="L9" s="2"/>
    </row>
    <row r="10" spans="1:12" x14ac:dyDescent="0.25">
      <c r="H10" s="2"/>
      <c r="I10" s="2"/>
      <c r="J10" s="2"/>
      <c r="K10" s="2"/>
      <c r="L10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Conciliacion</vt:lpstr>
      <vt:lpstr>inspecion_y_vigilanciaEstadísti</vt:lpstr>
      <vt:lpstr>Servicio_al_usuario</vt:lpstr>
      <vt:lpstr>Departamento_Juridico</vt:lpstr>
      <vt:lpstr>Educación_al_consumidor</vt:lpstr>
      <vt:lpstr>Buenas_Practicas_Comercial</vt:lpstr>
      <vt:lpstr>precio_y_publicidad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darislady reyes</dc:creator>
  <cp:lastModifiedBy>Marcos Varona.</cp:lastModifiedBy>
  <dcterms:created xsi:type="dcterms:W3CDTF">2021-10-08T15:37:15Z</dcterms:created>
  <dcterms:modified xsi:type="dcterms:W3CDTF">2022-10-11T18:13:35Z</dcterms:modified>
</cp:coreProperties>
</file>