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5C85DA69-CF35-4E53-8E25-3C3EC273FCAB}" xr6:coauthVersionLast="47" xr6:coauthVersionMax="47" xr10:uidLastSave="{00000000-0000-0000-0000-000000000000}"/>
  <bookViews>
    <workbookView xWindow="-120" yWindow="-120" windowWidth="29040" windowHeight="15840" xr2:uid="{E2814C30-81FC-4957-A514-233A3CA9BE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G55" i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1" i="1" s="1"/>
  <c r="F48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F81" i="1" l="1"/>
  <c r="E48" i="1"/>
</calcChain>
</file>

<file path=xl/sharedStrings.xml><?xml version="1.0" encoding="utf-8"?>
<sst xmlns="http://schemas.openxmlformats.org/spreadsheetml/2006/main" count="194" uniqueCount="108">
  <si>
    <t>MOVIMIENTO FINANCIERO</t>
  </si>
  <si>
    <t>DESDE EL 01/07/2022  HASTA EL 31/07/2022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</si>
  <si>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</si>
  <si>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</si>
  <si>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</si>
  <si>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</si>
  <si>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</si>
  <si>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</si>
  <si>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</si>
  <si>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</si>
  <si>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EDEESTE S A</t>
  </si>
  <si>
    <t>SERVICIO DE ENERGIA ELECTRICA DE OF.HATO MAYOR JUNIO DE 2022</t>
  </si>
  <si>
    <t>ESDESUR DOMINICANA, S A</t>
  </si>
  <si>
    <t>SERVICIO ENERGIA ELECTRICA  SEDE, BARAHONA Y SAN CRISTOBAL JUNIO-2022</t>
  </si>
  <si>
    <t>GRUPO ALASKA, SA</t>
  </si>
  <si>
    <t>COMPRA DE BOTELLONES Y FARDOS DE AGUA P/CONSUMO INSTITUCIONAL</t>
  </si>
  <si>
    <t>PERSONAL FIJOS</t>
  </si>
  <si>
    <t>VIATICOS DENT PAIS COMP. MAYO-2022</t>
  </si>
  <si>
    <t>FUNDACION FIDELINA ADAMES INC</t>
  </si>
  <si>
    <t>APORTE ECONOMICO/MAYO-2022</t>
  </si>
  <si>
    <t>CONSEJO N. DE COMERCIANTES DE RD</t>
  </si>
  <si>
    <t>APORTE ECONOMICO/ JUNIO 2022</t>
  </si>
  <si>
    <t>SEVICIOS AUTOMOTRICES RGP, SRL</t>
  </si>
  <si>
    <t>SERVICIO DE MANTENIMIENTO DE  VEHICULOS INSTITUCIONAL</t>
  </si>
  <si>
    <t>COMPAÑIA DOMINICANA DE TELLEFONO</t>
  </si>
  <si>
    <t>SERVICIOS TELEFONICOS E INTERNET MES MAYO-2022</t>
  </si>
  <si>
    <t>EDITORA DEL CARIBE C POR A</t>
  </si>
  <si>
    <t>SERVICIO DE PUBLICIDAD</t>
  </si>
  <si>
    <t>EDITORA HOY, SAS</t>
  </si>
  <si>
    <t>SERVICIO ENERGIA ELECTRICA EN ESTA SEDE, BARAHONA Y SAN CRISTOBAL/ JUNIO-2022</t>
  </si>
  <si>
    <t>SERVICIOS TELEFONICOS E INTERNET MES JUNIO-2022</t>
  </si>
  <si>
    <t>JARDIN NURIS FLOR,SRL</t>
  </si>
  <si>
    <t>COMPRA DE CORONA DE FLORES,FAMILIAR DE UNA SERVIDORA DE ESTA INSTITUCION</t>
  </si>
  <si>
    <t>EDENORTE DOMINICANA, SA</t>
  </si>
  <si>
    <t>SERVICIO ENERGIA ELECTRICA OF. SANTIAGO, SFM Y LA VEGA/ JULIO-2022</t>
  </si>
  <si>
    <t>CARLO, ROMAN &amp; ASOCIADOS, SRL</t>
  </si>
  <si>
    <t>SERVICIO ALQUILER LOCAL OF. SANTIAGO DE LO CABALLEROS JULIO-2022</t>
  </si>
  <si>
    <t>MUNDO PRESTAMOS, SRL</t>
  </si>
  <si>
    <t>SERV. ALQUILER LOCAL SAN FRANCISCO DE MACORIS JUNIO-2022</t>
  </si>
  <si>
    <t>INVERSIONES ND &amp; ASOCIADOS, SRL</t>
  </si>
  <si>
    <t>COMPRA DE MATERIALES DE LIMPIEZA P/USO INSTITUCIONAL</t>
  </si>
  <si>
    <t>INVERSIONES SANFRA, SRL</t>
  </si>
  <si>
    <t>25/07/2022</t>
  </si>
  <si>
    <t>ROING SRL</t>
  </si>
  <si>
    <t>REINTEGRO</t>
  </si>
  <si>
    <t>PERSONAL DE PENSION</t>
  </si>
  <si>
    <t>PAGO TRAMITE PENSION JULIO-2022</t>
  </si>
  <si>
    <t>TESORERIA DE LA SEGURIDAD SOCIAL</t>
  </si>
  <si>
    <t>CONTRIBUCION AL SEGURO FAMILIAR DE SALUD</t>
  </si>
  <si>
    <t>CONTRIBUCION AL FONDO DE PENSION</t>
  </si>
  <si>
    <t>CONTRIBUCION AL RIESGO LABORAL</t>
  </si>
  <si>
    <t>EMPLEADOS TEMPORALES</t>
  </si>
  <si>
    <t>PAGO EMPLEADOS TEMPORALES JULIO-2022</t>
  </si>
  <si>
    <t>PAGO PERSONAL FIJOS MES DE JULIO-2022</t>
  </si>
  <si>
    <t>PERSONAL DE VIGILANCIA</t>
  </si>
  <si>
    <t>PAGO PERSONAL DE VIGILANCIA JULIO-2022</t>
  </si>
  <si>
    <t>PERSONAL FIJO</t>
  </si>
  <si>
    <t>COMPENSACION PRIMA DE TRANSPORTE JULIO-2022</t>
  </si>
  <si>
    <t>19/07/2022</t>
  </si>
  <si>
    <t>PROCONSUMIDOR</t>
  </si>
  <si>
    <t>TRANSFERENCIA PARA CUBRIR GASTOS CORRIENTES MES JULIO-2022</t>
  </si>
  <si>
    <t>TRANSFERENCIA PARA CUBRIR SUELDOS Y SEGURIDAD SOCIAL MES JULIO-2022</t>
  </si>
  <si>
    <t>20/07/2022</t>
  </si>
  <si>
    <t>TRANSFERENCIA PARA CUBRIR INVERSION DE CAPITAL</t>
  </si>
  <si>
    <t>22/07/2022</t>
  </si>
  <si>
    <t>BROTHERS COLORS MARTINEZ, SRL</t>
  </si>
  <si>
    <t>SERVICIO DE IMPRESION DIGITAL CARNETS DE IDENTIFICACIÓN, P/USO INSTITUCIONAL</t>
  </si>
  <si>
    <t>CENTRO CUESTA NACIONAL</t>
  </si>
  <si>
    <t>COMPRA DE MOBILIARIOS Y ARTICULOS P/USO INSTITUCIONAL</t>
  </si>
  <si>
    <t>SUB TOTAL</t>
  </si>
  <si>
    <t>ACTUALIDADES V D SRL</t>
  </si>
  <si>
    <t>COMPRA DE MOBILIARIOS, ARCHIVOS P/USO INSTITUCIONAL</t>
  </si>
  <si>
    <t xml:space="preserve">LAVANDERIA ROYAL </t>
  </si>
  <si>
    <t>SERVICIO DE LAVADO Y PLANCHADO MANTELES DE ESTA INSTITUCION.</t>
  </si>
  <si>
    <t>FLOW SRL</t>
  </si>
  <si>
    <t>COMPRA DE MOBILIARIOS P/USO INSTITUCIONAL</t>
  </si>
  <si>
    <t>TRIM INVESTMENT SRL</t>
  </si>
  <si>
    <t>SERVICIO DE IMPRESIÓN  LIBROS DE RECLAMACIONES DE ESTA INSTITUCIÓN.</t>
  </si>
  <si>
    <t>SERVICIOS DE  INSTALACION  DE SHEET ROCK,EN ESTA  INSTITUCION.</t>
  </si>
  <si>
    <t>AYUNTAMIENTO DEL DISTRITO NACIONAL</t>
  </si>
  <si>
    <t>SERVICIO DE RECOLECCIÓN DE RESIDUOS DE ESTA INSTITUCIÓN.</t>
  </si>
  <si>
    <t>CAASD</t>
  </si>
  <si>
    <t>SERVICIO DE AGUA POTABLE ,DE ESTA INSTITUCIÓN.</t>
  </si>
  <si>
    <t>27/07/2022</t>
  </si>
  <si>
    <t>CLAVE SIETE</t>
  </si>
  <si>
    <t xml:space="preserve">SERVICIO DE NOTARIZACIÓN </t>
  </si>
  <si>
    <t>SERVICIO ALQUILER LOCAL SAN FRANCISCO DE MACORIS JULIO 2022</t>
  </si>
  <si>
    <t>OGTIC</t>
  </si>
  <si>
    <t>SERVICIOS ALQUILER LOCAL PUNTO GOB SAMBIL, MES DE JULIO 2022.</t>
  </si>
  <si>
    <t>SERVICIOS  ALQUILER OF. PUNTO GOB-MEGACENTRO,MES DE JULIO 2022</t>
  </si>
  <si>
    <t>PAGO ADICIONAL EMPLEADO TEMPORAL JUNIO 2022</t>
  </si>
  <si>
    <t>EX -EMPLEADOS</t>
  </si>
  <si>
    <t>PAGO VACACIONES NO DISFRUT. EX EMPLEADO 2022</t>
  </si>
  <si>
    <t>PAGO ADICIONAL PERSONAL FIJO JULIO 2022</t>
  </si>
  <si>
    <t xml:space="preserve"> DEVOLUCION SUBSIDIO POR MATERNIDAD JULIO 2022</t>
  </si>
  <si>
    <t>PERSONAL DE  VIGILANCIA</t>
  </si>
  <si>
    <t>PAGO ADICIONAL VIGILANCIA JUNIO 2022</t>
  </si>
  <si>
    <t>PAGO HORAS EXTRAS MAYO 2022</t>
  </si>
  <si>
    <t>APORTE ECONOMICO</t>
  </si>
  <si>
    <t>28/07/2022</t>
  </si>
  <si>
    <t>VERONICA ASTACIO MERCEDES</t>
  </si>
  <si>
    <t>SERVICIO ALQUILER LOCAL HATO MAYOR 10/03/2022 AL 10/04/2022 Y DEL  10/04/2022 AL 10/05/2022.</t>
  </si>
  <si>
    <t xml:space="preserve">TOTAL </t>
  </si>
  <si>
    <t>TOTAL GENERAL</t>
  </si>
  <si>
    <t xml:space="preserve">PREPARADO POR: </t>
  </si>
  <si>
    <t>REVISADO POR :</t>
  </si>
  <si>
    <t>DIVISION DE CONTABILIDAD</t>
  </si>
  <si>
    <t>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</si>
</sst>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164" fontId="3" fillId="0" borderId="0" xfId="1" applyFont="1" applyAlignment="1">
      <alignment horizontal="left" vertical="center"/>
    </xf>
    <xf numFmtId="44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1" applyFont="1" applyAlignment="1">
      <alignment vertical="center"/>
    </xf>
    <xf numFmtId="0" fontId="4" fillId="0" borderId="0" xfId="0" applyFont="1"/>
    <xf numFmtId="164" fontId="4" fillId="0" borderId="0" xfId="1" applyFont="1"/>
    <xf numFmtId="44" fontId="4" fillId="0" borderId="0" xfId="1" applyNumberFormat="1" applyFont="1"/>
    <xf numFmtId="0" fontId="6" fillId="0" borderId="0" xfId="0" applyFont="1" applyAlignment="1">
      <alignment vertical="top"/>
    </xf>
    <xf numFmtId="165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4" fontId="4" fillId="3" borderId="0" xfId="1" applyFont="1" applyFill="1" applyAlignment="1">
      <alignment horizontal="center" vertical="center"/>
    </xf>
    <xf numFmtId="164" fontId="4" fillId="0" borderId="0" xfId="1" applyFont="1" applyAlignment="1">
      <alignment vertical="top"/>
    </xf>
    <xf numFmtId="44" fontId="4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165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/>
    </xf>
    <xf numFmtId="164" fontId="4" fillId="4" borderId="0" xfId="1" applyFont="1" applyFill="1"/>
    <xf numFmtId="164" fontId="7" fillId="4" borderId="0" xfId="1" applyFont="1" applyFill="1" applyAlignment="1">
      <alignment wrapText="1"/>
    </xf>
    <xf numFmtId="164" fontId="4" fillId="0" borderId="0" xfId="1" applyFont="1" applyFill="1" applyBorder="1"/>
    <xf numFmtId="165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164" fontId="8" fillId="5" borderId="0" xfId="1" applyFont="1" applyFill="1"/>
    <xf numFmtId="164" fontId="9" fillId="5" borderId="0" xfId="1" applyFont="1" applyFill="1"/>
    <xf numFmtId="0" fontId="9" fillId="5" borderId="0" xfId="0" applyFont="1" applyFill="1"/>
    <xf numFmtId="44" fontId="9" fillId="5" borderId="0" xfId="0" applyNumberFormat="1" applyFont="1" applyFill="1"/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wrapText="1"/>
    </xf>
    <xf numFmtId="164" fontId="8" fillId="5" borderId="0" xfId="1" applyFont="1" applyFill="1" applyAlignment="1">
      <alignment horizontal="left"/>
    </xf>
    <xf numFmtId="164" fontId="8" fillId="0" borderId="0" xfId="1" applyFont="1" applyFill="1"/>
    <xf numFmtId="0" fontId="8" fillId="5" borderId="0" xfId="0" applyFont="1" applyFill="1" applyAlignment="1">
      <alignment horizontal="left" vertical="center"/>
    </xf>
    <xf numFmtId="44" fontId="8" fillId="5" borderId="0" xfId="0" applyNumberFormat="1" applyFont="1" applyFill="1"/>
    <xf numFmtId="0" fontId="10" fillId="5" borderId="0" xfId="0" applyFont="1" applyFill="1"/>
    <xf numFmtId="0" fontId="11" fillId="6" borderId="0" xfId="0" applyFont="1" applyFill="1" applyAlignment="1">
      <alignment horizontal="left"/>
    </xf>
    <xf numFmtId="164" fontId="11" fillId="6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164" fontId="11" fillId="0" borderId="0" xfId="1" applyFont="1" applyFill="1"/>
    <xf numFmtId="0" fontId="8" fillId="0" borderId="0" xfId="0" applyFont="1"/>
    <xf numFmtId="44" fontId="8" fillId="0" borderId="0" xfId="0" applyNumberFormat="1" applyFont="1"/>
    <xf numFmtId="165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/>
    <xf numFmtId="164" fontId="8" fillId="5" borderId="0" xfId="1" applyFont="1" applyFill="1" applyAlignment="1"/>
    <xf numFmtId="4" fontId="8" fillId="5" borderId="0" xfId="0" applyNumberFormat="1" applyFont="1" applyFill="1"/>
    <xf numFmtId="2" fontId="8" fillId="5" borderId="0" xfId="0" applyNumberFormat="1" applyFont="1" applyFill="1"/>
    <xf numFmtId="164" fontId="8" fillId="5" borderId="0" xfId="0" applyNumberFormat="1" applyFont="1" applyFill="1"/>
    <xf numFmtId="43" fontId="8" fillId="5" borderId="0" xfId="0" applyNumberFormat="1" applyFont="1" applyFill="1"/>
    <xf numFmtId="164" fontId="8" fillId="5" borderId="0" xfId="1" applyFont="1" applyFill="1" applyBorder="1"/>
    <xf numFmtId="0" fontId="8" fillId="2" borderId="0" xfId="0" applyFont="1" applyFill="1" applyAlignment="1">
      <alignment horizontal="left" vertical="center"/>
    </xf>
    <xf numFmtId="164" fontId="8" fillId="2" borderId="0" xfId="1" applyFont="1" applyFill="1" applyBorder="1"/>
    <xf numFmtId="0" fontId="8" fillId="6" borderId="0" xfId="0" applyFont="1" applyFill="1" applyAlignment="1">
      <alignment horizontal="left"/>
    </xf>
    <xf numFmtId="164" fontId="8" fillId="0" borderId="0" xfId="1" applyFont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164" fontId="9" fillId="0" borderId="0" xfId="1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12" fillId="0" borderId="0" xfId="0" applyFont="1"/>
    <xf numFmtId="0" fontId="9" fillId="5" borderId="0" xfId="0" applyFont="1" applyFill="1" applyAlignment="1">
      <alignment horizontal="left"/>
    </xf>
    <xf numFmtId="164" fontId="13" fillId="0" borderId="0" xfId="1" applyFont="1" applyBorder="1"/>
    <xf numFmtId="164" fontId="14" fillId="5" borderId="0" xfId="1" applyFont="1" applyFill="1" applyBorder="1"/>
    <xf numFmtId="0" fontId="8" fillId="0" borderId="0" xfId="0" applyFont="1" applyBorder="1"/>
    <xf numFmtId="164" fontId="8" fillId="0" borderId="0" xfId="1" applyFont="1" applyBorder="1"/>
    <xf numFmtId="44" fontId="8" fillId="0" borderId="0" xfId="0" applyNumberFormat="1" applyFont="1" applyBorder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0</xdr:row>
      <xdr:rowOff>1</xdr:rowOff>
    </xdr:from>
    <xdr:ext cx="942975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303D530A-8B90-44CD-ABC3-6B110FE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"/>
          <a:ext cx="9429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1196975</xdr:colOff>
      <xdr:row>0</xdr:row>
      <xdr:rowOff>19050</xdr:rowOff>
    </xdr:from>
    <xdr:ext cx="1365250" cy="333375"/>
    <xdr:pic>
      <xdr:nvPicPr>
        <xdr:cNvPr id="3" name="Picture 2">
          <a:extLst>
            <a:ext uri="{FF2B5EF4-FFF2-40B4-BE49-F238E27FC236}">
              <a16:creationId xmlns:a16="http://schemas.microsoft.com/office/drawing/2014/main" id="{4E349549-4340-4767-986D-1334E3BC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93400" y="19050"/>
          <a:ext cx="1365250" cy="3333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447675</xdr:colOff>
      <xdr:row>50</xdr:row>
      <xdr:rowOff>28574</xdr:rowOff>
    </xdr:from>
    <xdr:ext cx="942975" cy="409575"/>
    <xdr:pic>
      <xdr:nvPicPr>
        <xdr:cNvPr id="4" name="Picture 1">
          <a:extLst>
            <a:ext uri="{FF2B5EF4-FFF2-40B4-BE49-F238E27FC236}">
              <a16:creationId xmlns:a16="http://schemas.microsoft.com/office/drawing/2014/main" id="{159CC01F-50BD-4956-94A6-B3AED834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0496549"/>
          <a:ext cx="94297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1196975</xdr:colOff>
      <xdr:row>50</xdr:row>
      <xdr:rowOff>19050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776DC09A-66BF-4275-92E8-2B091489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93400" y="10487025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60F6-09F6-430D-B301-F4DC617C267B}">
  <dimension ref="A1:L169"/>
  <sheetViews>
    <sheetView tabSelected="1" workbookViewId="0">
      <selection activeCell="I97" sqref="I97"/>
    </sheetView>
  </sheetViews>
  <sheetFormatPr defaultColWidth="11.42578125" defaultRowHeight="15" x14ac:dyDescent="0.25"/>
  <cols>
    <col min="1" max="1" width="14.7109375" customWidth="1"/>
    <col min="2" max="2" width="9.5703125" customWidth="1"/>
    <col min="3" max="3" width="36" customWidth="1"/>
    <col min="4" max="4" width="78" customWidth="1"/>
    <col min="5" max="5" width="16.85546875" customWidth="1"/>
    <col min="6" max="6" width="16.42578125" customWidth="1"/>
    <col min="7" max="7" width="17.42578125" customWidth="1"/>
  </cols>
  <sheetData>
    <row r="1" spans="1:12" s="5" customFormat="1" ht="15" customHeight="1" x14ac:dyDescent="0.25">
      <c r="A1" s="73" t="s">
        <v>0</v>
      </c>
      <c r="B1" s="73"/>
      <c r="C1" s="73"/>
      <c r="D1" s="73"/>
      <c r="E1" s="73"/>
      <c r="F1" s="73"/>
      <c r="G1" s="73"/>
      <c r="H1" s="1"/>
      <c r="I1" s="1"/>
      <c r="J1" s="2"/>
      <c r="K1" s="3"/>
      <c r="L1" s="4"/>
    </row>
    <row r="2" spans="1:12" s="5" customFormat="1" ht="16.5" customHeight="1" x14ac:dyDescent="0.2">
      <c r="A2" s="74" t="s">
        <v>1</v>
      </c>
      <c r="B2" s="74"/>
      <c r="C2" s="74"/>
      <c r="D2" s="74"/>
      <c r="E2" s="74"/>
      <c r="F2" s="74"/>
      <c r="G2" s="74"/>
      <c r="H2" s="6"/>
      <c r="I2" s="6"/>
      <c r="J2" s="7"/>
      <c r="K2" s="8"/>
      <c r="L2" s="6"/>
    </row>
    <row r="3" spans="1:12" s="15" customFormat="1" ht="17.25" customHeight="1" x14ac:dyDescent="0.25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/>
      <c r="I3" s="13"/>
      <c r="J3" s="14"/>
      <c r="L3" s="13"/>
    </row>
    <row r="4" spans="1:12" s="5" customFormat="1" ht="16.5" customHeight="1" x14ac:dyDescent="0.2">
      <c r="A4" s="16">
        <v>44742</v>
      </c>
      <c r="B4" s="17"/>
      <c r="C4" s="17" t="s">
        <v>9</v>
      </c>
      <c r="D4" s="18"/>
      <c r="E4" s="19"/>
      <c r="F4" s="19"/>
      <c r="G4" s="20">
        <v>14870470.73</v>
      </c>
      <c r="H4" s="21"/>
      <c r="I4" s="6"/>
      <c r="J4" s="7"/>
      <c r="L4" s="6"/>
    </row>
    <row r="5" spans="1:12" s="28" customFormat="1" ht="17.100000000000001" customHeight="1" x14ac:dyDescent="0.2">
      <c r="A5" s="22">
        <v>44746</v>
      </c>
      <c r="B5" s="23">
        <v>1152</v>
      </c>
      <c r="C5" s="24" t="s">
        <v>10</v>
      </c>
      <c r="D5" s="25" t="s">
        <v>11</v>
      </c>
      <c r="E5" s="26"/>
      <c r="F5" s="26">
        <v>1595.89</v>
      </c>
      <c r="G5" s="26">
        <f>+G4-F5</f>
        <v>14868874.84</v>
      </c>
      <c r="H5" s="27"/>
      <c r="J5" s="29"/>
      <c r="L5" s="27"/>
    </row>
    <row r="6" spans="1:12" s="28" customFormat="1" ht="17.100000000000001" customHeight="1" x14ac:dyDescent="0.2">
      <c r="A6" s="22">
        <v>44746</v>
      </c>
      <c r="B6" s="23">
        <v>1150</v>
      </c>
      <c r="C6" s="24" t="s">
        <v>12</v>
      </c>
      <c r="D6" s="25" t="s">
        <v>13</v>
      </c>
      <c r="E6" s="26"/>
      <c r="F6" s="26">
        <v>286113.56</v>
      </c>
      <c r="G6" s="26">
        <f t="shared" ref="G6:G23" si="0">+G5-F6</f>
        <v>14582761.279999999</v>
      </c>
      <c r="H6" s="27"/>
      <c r="J6" s="29"/>
      <c r="L6" s="27"/>
    </row>
    <row r="7" spans="1:12" s="28" customFormat="1" ht="17.100000000000001" customHeight="1" x14ac:dyDescent="0.2">
      <c r="A7" s="22">
        <v>44746</v>
      </c>
      <c r="B7" s="23">
        <v>1154</v>
      </c>
      <c r="C7" s="24" t="s">
        <v>14</v>
      </c>
      <c r="D7" s="25" t="s">
        <v>15</v>
      </c>
      <c r="E7" s="26"/>
      <c r="F7" s="26">
        <v>32010</v>
      </c>
      <c r="G7" s="26">
        <f t="shared" si="0"/>
        <v>14550751.279999999</v>
      </c>
      <c r="H7" s="27"/>
      <c r="J7" s="29"/>
      <c r="L7" s="27"/>
    </row>
    <row r="8" spans="1:12" s="28" customFormat="1" ht="17.100000000000001" customHeight="1" x14ac:dyDescent="0.2">
      <c r="A8" s="22">
        <v>44746</v>
      </c>
      <c r="B8" s="23">
        <v>1147</v>
      </c>
      <c r="C8" s="24" t="s">
        <v>16</v>
      </c>
      <c r="D8" s="25" t="s">
        <v>17</v>
      </c>
      <c r="E8" s="26"/>
      <c r="F8" s="26">
        <v>355695</v>
      </c>
      <c r="G8" s="26">
        <f t="shared" si="0"/>
        <v>14195056.279999999</v>
      </c>
      <c r="H8" s="27"/>
      <c r="J8" s="29"/>
      <c r="L8" s="27"/>
    </row>
    <row r="9" spans="1:12" s="28" customFormat="1" ht="17.100000000000001" customHeight="1" x14ac:dyDescent="0.2">
      <c r="A9" s="22">
        <v>44746</v>
      </c>
      <c r="B9" s="23">
        <v>1149</v>
      </c>
      <c r="C9" s="24" t="s">
        <v>18</v>
      </c>
      <c r="D9" s="30" t="s">
        <v>19</v>
      </c>
      <c r="E9" s="26"/>
      <c r="F9" s="26">
        <v>20000</v>
      </c>
      <c r="G9" s="26">
        <f t="shared" si="0"/>
        <v>14175056.279999999</v>
      </c>
      <c r="H9" s="27"/>
      <c r="J9" s="29"/>
      <c r="L9" s="27"/>
    </row>
    <row r="10" spans="1:12" s="28" customFormat="1" ht="17.100000000000001" customHeight="1" x14ac:dyDescent="0.2">
      <c r="A10" s="22">
        <v>44746</v>
      </c>
      <c r="B10" s="23">
        <v>1153</v>
      </c>
      <c r="C10" s="24" t="s">
        <v>20</v>
      </c>
      <c r="D10" s="25" t="s">
        <v>21</v>
      </c>
      <c r="E10" s="26"/>
      <c r="F10" s="26">
        <v>100000</v>
      </c>
      <c r="G10" s="26">
        <f t="shared" si="0"/>
        <v>14075056.279999999</v>
      </c>
      <c r="H10" s="27"/>
      <c r="J10" s="29"/>
      <c r="L10" s="27"/>
    </row>
    <row r="11" spans="1:12" s="28" customFormat="1" ht="17.100000000000001" customHeight="1" x14ac:dyDescent="0.2">
      <c r="A11" s="22">
        <v>44747</v>
      </c>
      <c r="B11" s="23">
        <v>1155</v>
      </c>
      <c r="C11" s="24" t="s">
        <v>22</v>
      </c>
      <c r="D11" s="25" t="s">
        <v>23</v>
      </c>
      <c r="E11" s="26"/>
      <c r="F11" s="26">
        <v>364090.18</v>
      </c>
      <c r="G11" s="26">
        <f t="shared" si="0"/>
        <v>13710966.1</v>
      </c>
      <c r="H11" s="27"/>
      <c r="J11" s="29"/>
      <c r="L11" s="27"/>
    </row>
    <row r="12" spans="1:12" s="28" customFormat="1" ht="17.100000000000001" customHeight="1" x14ac:dyDescent="0.2">
      <c r="A12" s="22">
        <v>44748</v>
      </c>
      <c r="B12" s="23">
        <v>1168</v>
      </c>
      <c r="C12" s="24" t="s">
        <v>24</v>
      </c>
      <c r="D12" s="25" t="s">
        <v>25</v>
      </c>
      <c r="E12" s="26"/>
      <c r="F12" s="26">
        <v>473812.43</v>
      </c>
      <c r="G12" s="26">
        <f t="shared" si="0"/>
        <v>13237153.67</v>
      </c>
      <c r="H12" s="27"/>
      <c r="J12" s="29"/>
      <c r="L12" s="27"/>
    </row>
    <row r="13" spans="1:12" s="28" customFormat="1" ht="17.100000000000001" customHeight="1" x14ac:dyDescent="0.2">
      <c r="A13" s="22">
        <v>44750</v>
      </c>
      <c r="B13" s="23">
        <v>1198</v>
      </c>
      <c r="C13" s="24" t="s">
        <v>26</v>
      </c>
      <c r="D13" s="25" t="s">
        <v>27</v>
      </c>
      <c r="E13" s="26"/>
      <c r="F13" s="26">
        <v>67316.639999999999</v>
      </c>
      <c r="G13" s="26">
        <f t="shared" si="0"/>
        <v>13169837.029999999</v>
      </c>
      <c r="H13" s="27"/>
      <c r="J13" s="29"/>
      <c r="L13" s="27"/>
    </row>
    <row r="14" spans="1:12" s="28" customFormat="1" ht="17.100000000000001" customHeight="1" x14ac:dyDescent="0.2">
      <c r="A14" s="22">
        <v>44750</v>
      </c>
      <c r="B14" s="23">
        <v>1197</v>
      </c>
      <c r="C14" s="24" t="s">
        <v>28</v>
      </c>
      <c r="D14" s="25" t="s">
        <v>27</v>
      </c>
      <c r="E14" s="26"/>
      <c r="F14" s="26">
        <v>83136.69</v>
      </c>
      <c r="G14" s="26">
        <f t="shared" si="0"/>
        <v>13086700.34</v>
      </c>
      <c r="H14" s="27"/>
      <c r="J14" s="29"/>
      <c r="L14" s="27"/>
    </row>
    <row r="15" spans="1:12" s="28" customFormat="1" ht="17.100000000000001" customHeight="1" x14ac:dyDescent="0.2">
      <c r="A15" s="22">
        <v>44750</v>
      </c>
      <c r="B15" s="23">
        <v>1196</v>
      </c>
      <c r="C15" s="24" t="s">
        <v>12</v>
      </c>
      <c r="D15" s="25" t="s">
        <v>29</v>
      </c>
      <c r="E15" s="26"/>
      <c r="F15" s="26">
        <v>3561.02</v>
      </c>
      <c r="G15" s="26">
        <f t="shared" si="0"/>
        <v>13083139.32</v>
      </c>
      <c r="H15" s="27"/>
      <c r="J15" s="29"/>
      <c r="L15" s="27"/>
    </row>
    <row r="16" spans="1:12" s="28" customFormat="1" ht="17.100000000000001" customHeight="1" x14ac:dyDescent="0.2">
      <c r="A16" s="22">
        <v>44750</v>
      </c>
      <c r="B16" s="23">
        <v>1194</v>
      </c>
      <c r="C16" s="24" t="s">
        <v>14</v>
      </c>
      <c r="D16" s="25" t="s">
        <v>15</v>
      </c>
      <c r="E16" s="26"/>
      <c r="F16" s="26">
        <v>1856</v>
      </c>
      <c r="G16" s="26">
        <f t="shared" si="0"/>
        <v>13081283.32</v>
      </c>
      <c r="H16" s="27"/>
      <c r="J16" s="29"/>
      <c r="L16" s="27"/>
    </row>
    <row r="17" spans="1:12" s="28" customFormat="1" ht="17.100000000000001" customHeight="1" x14ac:dyDescent="0.2">
      <c r="A17" s="22">
        <v>44753</v>
      </c>
      <c r="B17" s="23">
        <v>1205</v>
      </c>
      <c r="C17" s="24" t="s">
        <v>24</v>
      </c>
      <c r="D17" s="25" t="s">
        <v>30</v>
      </c>
      <c r="E17" s="26"/>
      <c r="F17" s="26">
        <v>490476.24</v>
      </c>
      <c r="G17" s="26">
        <f t="shared" si="0"/>
        <v>12590807.08</v>
      </c>
      <c r="H17" s="27"/>
      <c r="J17" s="29"/>
      <c r="L17" s="27"/>
    </row>
    <row r="18" spans="1:12" s="28" customFormat="1" ht="17.100000000000001" customHeight="1" x14ac:dyDescent="0.2">
      <c r="A18" s="22">
        <v>44753</v>
      </c>
      <c r="B18" s="23">
        <v>1213</v>
      </c>
      <c r="C18" s="24" t="s">
        <v>31</v>
      </c>
      <c r="D18" s="25" t="s">
        <v>32</v>
      </c>
      <c r="E18" s="26"/>
      <c r="F18" s="26">
        <v>12000.6</v>
      </c>
      <c r="G18" s="26">
        <f t="shared" si="0"/>
        <v>12578806.48</v>
      </c>
      <c r="H18" s="27"/>
      <c r="J18" s="29"/>
      <c r="L18" s="27"/>
    </row>
    <row r="19" spans="1:12" s="28" customFormat="1" ht="17.100000000000001" customHeight="1" x14ac:dyDescent="0.2">
      <c r="A19" s="22">
        <v>44753</v>
      </c>
      <c r="B19" s="23">
        <v>1211</v>
      </c>
      <c r="C19" s="24" t="s">
        <v>33</v>
      </c>
      <c r="D19" s="25" t="s">
        <v>34</v>
      </c>
      <c r="E19" s="26"/>
      <c r="F19" s="26">
        <v>13034.97</v>
      </c>
      <c r="G19" s="26">
        <f t="shared" si="0"/>
        <v>12565771.51</v>
      </c>
      <c r="H19" s="27"/>
      <c r="J19" s="29"/>
      <c r="L19" s="27"/>
    </row>
    <row r="20" spans="1:12" s="28" customFormat="1" ht="17.100000000000001" customHeight="1" x14ac:dyDescent="0.2">
      <c r="A20" s="22">
        <v>44753</v>
      </c>
      <c r="B20" s="23">
        <v>1212</v>
      </c>
      <c r="C20" s="24" t="s">
        <v>35</v>
      </c>
      <c r="D20" s="25" t="s">
        <v>36</v>
      </c>
      <c r="E20" s="26"/>
      <c r="F20" s="26">
        <v>59745.3</v>
      </c>
      <c r="G20" s="26">
        <f t="shared" si="0"/>
        <v>12506026.209999999</v>
      </c>
      <c r="H20" s="27"/>
      <c r="J20" s="29"/>
      <c r="L20" s="27"/>
    </row>
    <row r="21" spans="1:12" s="28" customFormat="1" ht="17.100000000000001" customHeight="1" x14ac:dyDescent="0.2">
      <c r="A21" s="22">
        <v>44753</v>
      </c>
      <c r="B21" s="23">
        <v>1204</v>
      </c>
      <c r="C21" s="24" t="s">
        <v>37</v>
      </c>
      <c r="D21" s="31" t="s">
        <v>38</v>
      </c>
      <c r="E21" s="26"/>
      <c r="F21" s="26">
        <v>28710.46</v>
      </c>
      <c r="G21" s="26">
        <f t="shared" si="0"/>
        <v>12477315.749999998</v>
      </c>
      <c r="H21" s="27"/>
      <c r="J21" s="29"/>
      <c r="L21" s="27"/>
    </row>
    <row r="22" spans="1:12" s="28" customFormat="1" ht="17.100000000000001" customHeight="1" x14ac:dyDescent="0.2">
      <c r="A22" s="22">
        <v>44753</v>
      </c>
      <c r="B22" s="23">
        <v>1201</v>
      </c>
      <c r="C22" s="24" t="s">
        <v>39</v>
      </c>
      <c r="D22" s="25" t="s">
        <v>40</v>
      </c>
      <c r="E22" s="26"/>
      <c r="F22" s="26">
        <v>105909.39</v>
      </c>
      <c r="G22" s="26">
        <f t="shared" si="0"/>
        <v>12371406.359999998</v>
      </c>
      <c r="H22" s="27"/>
      <c r="J22" s="29"/>
      <c r="L22" s="27"/>
    </row>
    <row r="23" spans="1:12" s="28" customFormat="1" ht="17.100000000000001" customHeight="1" x14ac:dyDescent="0.2">
      <c r="A23" s="22">
        <v>44753</v>
      </c>
      <c r="B23" s="23">
        <v>1203</v>
      </c>
      <c r="C23" s="24" t="s">
        <v>41</v>
      </c>
      <c r="D23" s="25" t="s">
        <v>40</v>
      </c>
      <c r="E23" s="26"/>
      <c r="F23" s="26">
        <v>56952.37</v>
      </c>
      <c r="G23" s="26">
        <f t="shared" si="0"/>
        <v>12314453.989999998</v>
      </c>
      <c r="H23" s="27"/>
      <c r="J23" s="29"/>
      <c r="L23" s="27"/>
    </row>
    <row r="24" spans="1:12" s="28" customFormat="1" ht="17.100000000000001" customHeight="1" x14ac:dyDescent="0.2">
      <c r="A24" s="22" t="s">
        <v>42</v>
      </c>
      <c r="B24" s="23">
        <v>1354</v>
      </c>
      <c r="C24" s="26" t="s">
        <v>43</v>
      </c>
      <c r="D24" s="32" t="s">
        <v>44</v>
      </c>
      <c r="E24" s="26">
        <v>104211.71</v>
      </c>
      <c r="F24" s="33"/>
      <c r="G24" s="26">
        <f>+G23+E24</f>
        <v>12418665.699999999</v>
      </c>
      <c r="H24" s="27"/>
      <c r="J24" s="29"/>
      <c r="L24" s="27"/>
    </row>
    <row r="25" spans="1:12" s="28" customFormat="1" ht="17.100000000000001" customHeight="1" x14ac:dyDescent="0.2">
      <c r="A25" s="22">
        <v>44755</v>
      </c>
      <c r="B25" s="23">
        <v>1225</v>
      </c>
      <c r="C25" s="24" t="s">
        <v>45</v>
      </c>
      <c r="D25" s="25" t="s">
        <v>46</v>
      </c>
      <c r="E25" s="26"/>
      <c r="F25" s="26">
        <v>40662.5</v>
      </c>
      <c r="G25" s="26">
        <f>+G24-F25</f>
        <v>12378003.199999999</v>
      </c>
      <c r="H25" s="27"/>
      <c r="J25" s="29"/>
    </row>
    <row r="26" spans="1:12" s="28" customFormat="1" ht="17.100000000000001" customHeight="1" x14ac:dyDescent="0.2">
      <c r="A26" s="22">
        <v>44755</v>
      </c>
      <c r="B26" s="23">
        <v>1225</v>
      </c>
      <c r="C26" s="24" t="s">
        <v>47</v>
      </c>
      <c r="D26" s="25" t="s">
        <v>48</v>
      </c>
      <c r="E26" s="26"/>
      <c r="F26" s="26">
        <v>2882.97</v>
      </c>
      <c r="G26" s="26">
        <f t="shared" ref="G26:G42" si="1">+G25-F26</f>
        <v>12375120.229999999</v>
      </c>
      <c r="H26" s="27"/>
      <c r="J26" s="29"/>
    </row>
    <row r="27" spans="1:12" s="28" customFormat="1" ht="17.100000000000001" customHeight="1" x14ac:dyDescent="0.2">
      <c r="A27" s="22">
        <v>44755</v>
      </c>
      <c r="B27" s="23">
        <v>1225</v>
      </c>
      <c r="C27" s="24" t="s">
        <v>47</v>
      </c>
      <c r="D27" s="25" t="s">
        <v>49</v>
      </c>
      <c r="E27" s="26"/>
      <c r="F27" s="26">
        <v>2887.04</v>
      </c>
      <c r="G27" s="26">
        <f t="shared" si="1"/>
        <v>12372233.189999999</v>
      </c>
      <c r="H27" s="27"/>
      <c r="J27" s="29"/>
    </row>
    <row r="28" spans="1:12" s="28" customFormat="1" ht="17.100000000000001" customHeight="1" x14ac:dyDescent="0.2">
      <c r="A28" s="22">
        <v>44755</v>
      </c>
      <c r="B28" s="23">
        <v>1225</v>
      </c>
      <c r="C28" s="24" t="s">
        <v>47</v>
      </c>
      <c r="D28" s="25" t="s">
        <v>50</v>
      </c>
      <c r="E28" s="26"/>
      <c r="F28" s="26">
        <v>447.29</v>
      </c>
      <c r="G28" s="26">
        <f t="shared" si="1"/>
        <v>12371785.9</v>
      </c>
      <c r="H28" s="27"/>
      <c r="J28" s="29"/>
    </row>
    <row r="29" spans="1:12" s="28" customFormat="1" ht="17.100000000000001" customHeight="1" x14ac:dyDescent="0.2">
      <c r="A29" s="22">
        <v>44755</v>
      </c>
      <c r="B29" s="23">
        <v>1227</v>
      </c>
      <c r="C29" s="24" t="s">
        <v>51</v>
      </c>
      <c r="D29" s="25" t="s">
        <v>52</v>
      </c>
      <c r="E29" s="26"/>
      <c r="F29" s="26">
        <v>6373500</v>
      </c>
      <c r="G29" s="26">
        <f t="shared" si="1"/>
        <v>5998285.9000000004</v>
      </c>
      <c r="H29" s="27"/>
      <c r="J29" s="29"/>
      <c r="L29" s="27"/>
    </row>
    <row r="30" spans="1:12" s="28" customFormat="1" ht="17.100000000000001" customHeight="1" x14ac:dyDescent="0.2">
      <c r="A30" s="22">
        <v>44755</v>
      </c>
      <c r="B30" s="23">
        <v>1227</v>
      </c>
      <c r="C30" s="24" t="s">
        <v>47</v>
      </c>
      <c r="D30" s="25" t="s">
        <v>48</v>
      </c>
      <c r="E30" s="26"/>
      <c r="F30" s="26">
        <v>449940.26</v>
      </c>
      <c r="G30" s="26">
        <f t="shared" si="1"/>
        <v>5548345.6400000006</v>
      </c>
      <c r="H30" s="27"/>
      <c r="J30" s="29"/>
      <c r="L30" s="27"/>
    </row>
    <row r="31" spans="1:12" s="28" customFormat="1" ht="17.100000000000001" customHeight="1" x14ac:dyDescent="0.2">
      <c r="A31" s="22">
        <v>44755</v>
      </c>
      <c r="B31" s="23">
        <v>1227</v>
      </c>
      <c r="C31" s="24" t="s">
        <v>47</v>
      </c>
      <c r="D31" s="25" t="s">
        <v>49</v>
      </c>
      <c r="E31" s="26"/>
      <c r="F31" s="26">
        <v>452518.5</v>
      </c>
      <c r="G31" s="26">
        <f t="shared" si="1"/>
        <v>5095827.1400000006</v>
      </c>
      <c r="H31" s="27"/>
      <c r="J31" s="29"/>
      <c r="L31" s="27"/>
    </row>
    <row r="32" spans="1:12" s="28" customFormat="1" ht="17.100000000000001" customHeight="1" x14ac:dyDescent="0.2">
      <c r="A32" s="22">
        <v>44755</v>
      </c>
      <c r="B32" s="23">
        <v>1227</v>
      </c>
      <c r="C32" s="24" t="s">
        <v>47</v>
      </c>
      <c r="D32" s="25" t="s">
        <v>50</v>
      </c>
      <c r="E32" s="26"/>
      <c r="F32" s="26">
        <v>60437.85</v>
      </c>
      <c r="G32" s="26">
        <f t="shared" si="1"/>
        <v>5035389.290000001</v>
      </c>
      <c r="H32" s="27"/>
      <c r="J32" s="29"/>
      <c r="L32" s="27"/>
    </row>
    <row r="33" spans="1:12" s="28" customFormat="1" ht="17.100000000000001" customHeight="1" x14ac:dyDescent="0.2">
      <c r="A33" s="22">
        <v>44756</v>
      </c>
      <c r="B33" s="23">
        <v>1234</v>
      </c>
      <c r="C33" s="24" t="s">
        <v>16</v>
      </c>
      <c r="D33" s="25" t="s">
        <v>53</v>
      </c>
      <c r="E33" s="26"/>
      <c r="F33" s="26">
        <v>8635443.3300000001</v>
      </c>
      <c r="G33" s="26">
        <f t="shared" si="1"/>
        <v>-3600054.0399999991</v>
      </c>
      <c r="H33" s="27"/>
      <c r="J33" s="29"/>
      <c r="L33" s="27"/>
    </row>
    <row r="34" spans="1:12" s="28" customFormat="1" ht="17.100000000000001" customHeight="1" x14ac:dyDescent="0.2">
      <c r="A34" s="22">
        <v>44756</v>
      </c>
      <c r="B34" s="23">
        <v>1234</v>
      </c>
      <c r="C34" s="24" t="s">
        <v>47</v>
      </c>
      <c r="D34" s="25" t="s">
        <v>48</v>
      </c>
      <c r="E34" s="26"/>
      <c r="F34" s="26">
        <v>598462.88</v>
      </c>
      <c r="G34" s="26">
        <f t="shared" si="1"/>
        <v>-4198516.919999999</v>
      </c>
      <c r="H34" s="27"/>
      <c r="J34" s="29"/>
      <c r="L34" s="27"/>
    </row>
    <row r="35" spans="1:12" s="28" customFormat="1" ht="17.100000000000001" customHeight="1" x14ac:dyDescent="0.2">
      <c r="A35" s="22">
        <v>44756</v>
      </c>
      <c r="B35" s="23">
        <v>1234</v>
      </c>
      <c r="C35" s="24" t="s">
        <v>47</v>
      </c>
      <c r="D35" s="25" t="s">
        <v>49</v>
      </c>
      <c r="E35" s="26"/>
      <c r="F35" s="26">
        <v>613116.48</v>
      </c>
      <c r="G35" s="26">
        <f t="shared" si="1"/>
        <v>-4811633.3999999985</v>
      </c>
      <c r="H35" s="27"/>
      <c r="J35" s="29"/>
      <c r="L35" s="27"/>
    </row>
    <row r="36" spans="1:12" s="28" customFormat="1" ht="17.100000000000001" customHeight="1" x14ac:dyDescent="0.2">
      <c r="A36" s="22">
        <v>44756</v>
      </c>
      <c r="B36" s="23">
        <v>1234</v>
      </c>
      <c r="C36" s="24" t="s">
        <v>47</v>
      </c>
      <c r="D36" s="25" t="s">
        <v>50</v>
      </c>
      <c r="E36" s="26"/>
      <c r="F36" s="26">
        <v>83176.98</v>
      </c>
      <c r="G36" s="26">
        <f t="shared" si="1"/>
        <v>-4894810.379999999</v>
      </c>
      <c r="H36" s="27"/>
      <c r="J36" s="29"/>
      <c r="L36" s="27"/>
    </row>
    <row r="37" spans="1:12" s="28" customFormat="1" ht="17.100000000000001" customHeight="1" x14ac:dyDescent="0.2">
      <c r="A37" s="22">
        <v>44756</v>
      </c>
      <c r="B37" s="23">
        <v>1245</v>
      </c>
      <c r="C37" s="24" t="s">
        <v>54</v>
      </c>
      <c r="D37" s="25" t="s">
        <v>55</v>
      </c>
      <c r="E37" s="26"/>
      <c r="F37" s="26">
        <v>616000</v>
      </c>
      <c r="G37" s="26">
        <f t="shared" si="1"/>
        <v>-5510810.379999999</v>
      </c>
      <c r="H37" s="27"/>
      <c r="J37" s="29"/>
      <c r="L37" s="27"/>
    </row>
    <row r="38" spans="1:12" s="28" customFormat="1" ht="17.100000000000001" customHeight="1" x14ac:dyDescent="0.2">
      <c r="A38" s="22">
        <v>44756</v>
      </c>
      <c r="B38" s="23">
        <v>1247</v>
      </c>
      <c r="C38" s="24" t="s">
        <v>56</v>
      </c>
      <c r="D38" s="25" t="s">
        <v>57</v>
      </c>
      <c r="E38" s="26"/>
      <c r="F38" s="26">
        <v>9000</v>
      </c>
      <c r="G38" s="26">
        <f t="shared" si="1"/>
        <v>-5519810.379999999</v>
      </c>
      <c r="H38" s="27"/>
      <c r="J38" s="29"/>
      <c r="L38" s="27"/>
    </row>
    <row r="39" spans="1:12" s="28" customFormat="1" ht="17.100000000000001" customHeight="1" x14ac:dyDescent="0.2">
      <c r="A39" s="22">
        <v>44756</v>
      </c>
      <c r="B39" s="23">
        <v>1249</v>
      </c>
      <c r="C39" s="24" t="s">
        <v>51</v>
      </c>
      <c r="D39" s="25" t="s">
        <v>52</v>
      </c>
      <c r="E39" s="26"/>
      <c r="F39" s="26">
        <v>31000</v>
      </c>
      <c r="G39" s="26">
        <f t="shared" si="1"/>
        <v>-5550810.379999999</v>
      </c>
      <c r="H39" s="27"/>
      <c r="J39" s="29"/>
      <c r="L39" s="27"/>
    </row>
    <row r="40" spans="1:12" s="28" customFormat="1" ht="17.100000000000001" customHeight="1" x14ac:dyDescent="0.2">
      <c r="A40" s="22">
        <v>44756</v>
      </c>
      <c r="B40" s="23">
        <v>1249</v>
      </c>
      <c r="C40" s="24" t="s">
        <v>47</v>
      </c>
      <c r="D40" s="25" t="s">
        <v>48</v>
      </c>
      <c r="E40" s="26"/>
      <c r="F40" s="26">
        <v>2197.9</v>
      </c>
      <c r="G40" s="26">
        <f t="shared" si="1"/>
        <v>-5553008.2799999993</v>
      </c>
      <c r="H40" s="27"/>
      <c r="J40" s="29"/>
      <c r="L40" s="27"/>
    </row>
    <row r="41" spans="1:12" s="28" customFormat="1" ht="17.100000000000001" customHeight="1" x14ac:dyDescent="0.2">
      <c r="A41" s="22">
        <v>44756</v>
      </c>
      <c r="B41" s="23">
        <v>1249</v>
      </c>
      <c r="C41" s="24" t="s">
        <v>47</v>
      </c>
      <c r="D41" s="25" t="s">
        <v>49</v>
      </c>
      <c r="E41" s="26"/>
      <c r="F41" s="26">
        <v>2201</v>
      </c>
      <c r="G41" s="26">
        <f t="shared" si="1"/>
        <v>-5555209.2799999993</v>
      </c>
      <c r="H41" s="27"/>
      <c r="J41" s="29"/>
      <c r="L41" s="27"/>
    </row>
    <row r="42" spans="1:12" s="28" customFormat="1" ht="17.100000000000001" customHeight="1" x14ac:dyDescent="0.2">
      <c r="A42" s="22">
        <v>44756</v>
      </c>
      <c r="B42" s="23">
        <v>1249</v>
      </c>
      <c r="C42" s="24" t="s">
        <v>47</v>
      </c>
      <c r="D42" s="25" t="s">
        <v>50</v>
      </c>
      <c r="E42" s="26"/>
      <c r="F42" s="26">
        <v>341</v>
      </c>
      <c r="G42" s="26">
        <f t="shared" si="1"/>
        <v>-5555550.2799999993</v>
      </c>
      <c r="H42" s="27"/>
      <c r="J42" s="29"/>
      <c r="L42" s="27"/>
    </row>
    <row r="43" spans="1:12" s="28" customFormat="1" ht="17.100000000000001" customHeight="1" x14ac:dyDescent="0.2">
      <c r="A43" s="22" t="s">
        <v>58</v>
      </c>
      <c r="B43" s="23">
        <v>7294</v>
      </c>
      <c r="C43" s="24" t="s">
        <v>59</v>
      </c>
      <c r="D43" s="31" t="s">
        <v>60</v>
      </c>
      <c r="E43" s="26">
        <v>5653221.6299999999</v>
      </c>
      <c r="F43" s="26">
        <v>0</v>
      </c>
      <c r="G43" s="26">
        <f>+G42+E43</f>
        <v>97671.350000000559</v>
      </c>
      <c r="H43" s="27"/>
      <c r="J43" s="29"/>
      <c r="L43" s="27"/>
    </row>
    <row r="44" spans="1:12" s="24" customFormat="1" ht="17.100000000000001" customHeight="1" x14ac:dyDescent="0.2">
      <c r="A44" s="22" t="s">
        <v>58</v>
      </c>
      <c r="B44" s="23">
        <v>7295</v>
      </c>
      <c r="C44" s="24" t="s">
        <v>59</v>
      </c>
      <c r="D44" s="34" t="s">
        <v>61</v>
      </c>
      <c r="E44" s="26">
        <v>17983393.370000001</v>
      </c>
      <c r="F44" s="26">
        <v>0</v>
      </c>
      <c r="G44" s="26">
        <f>+G43+E44</f>
        <v>18081064.720000003</v>
      </c>
      <c r="H44" s="26"/>
      <c r="J44" s="35"/>
      <c r="L44" s="26"/>
    </row>
    <row r="45" spans="1:12" s="24" customFormat="1" ht="17.100000000000001" customHeight="1" x14ac:dyDescent="0.2">
      <c r="A45" s="22" t="s">
        <v>62</v>
      </c>
      <c r="B45" s="23">
        <v>7948</v>
      </c>
      <c r="C45" s="24" t="s">
        <v>59</v>
      </c>
      <c r="D45" s="34" t="s">
        <v>63</v>
      </c>
      <c r="E45" s="26">
        <v>5000000</v>
      </c>
      <c r="F45" s="26">
        <v>0</v>
      </c>
      <c r="G45" s="26">
        <f>+G44+E45</f>
        <v>23081064.720000003</v>
      </c>
      <c r="H45" s="26"/>
      <c r="J45" s="35"/>
      <c r="L45" s="26"/>
    </row>
    <row r="46" spans="1:12" s="24" customFormat="1" ht="17.100000000000001" customHeight="1" x14ac:dyDescent="0.2">
      <c r="A46" s="22" t="s">
        <v>64</v>
      </c>
      <c r="B46" s="23">
        <v>1317</v>
      </c>
      <c r="C46" s="24" t="s">
        <v>65</v>
      </c>
      <c r="D46" s="25" t="s">
        <v>66</v>
      </c>
      <c r="E46" s="26"/>
      <c r="F46" s="26">
        <v>32568</v>
      </c>
      <c r="G46" s="26">
        <f>+G45-F46</f>
        <v>23048496.720000003</v>
      </c>
      <c r="H46" s="26"/>
      <c r="J46" s="35"/>
      <c r="L46" s="26"/>
    </row>
    <row r="47" spans="1:12" s="24" customFormat="1" ht="17.100000000000001" customHeight="1" x14ac:dyDescent="0.2">
      <c r="A47" s="22" t="s">
        <v>64</v>
      </c>
      <c r="B47" s="23">
        <v>1307</v>
      </c>
      <c r="C47" s="24" t="s">
        <v>67</v>
      </c>
      <c r="D47" s="34" t="s">
        <v>68</v>
      </c>
      <c r="E47" s="26"/>
      <c r="F47" s="26">
        <v>34795</v>
      </c>
      <c r="G47" s="26">
        <f>+G46-F47</f>
        <v>23013701.720000003</v>
      </c>
      <c r="H47" s="26"/>
      <c r="J47" s="35"/>
      <c r="L47" s="26"/>
    </row>
    <row r="48" spans="1:12" s="24" customFormat="1" ht="17.100000000000001" customHeight="1" x14ac:dyDescent="0.2">
      <c r="A48" s="22"/>
      <c r="B48" s="23"/>
      <c r="C48" s="36"/>
      <c r="D48" s="37" t="s">
        <v>69</v>
      </c>
      <c r="E48" s="38">
        <f ca="1">SUM(E43:E57)</f>
        <v>28636615</v>
      </c>
      <c r="F48" s="38">
        <f>SUM(F5:F47)</f>
        <v>20597595.719999995</v>
      </c>
      <c r="G48" s="38">
        <v>23013701.719999999</v>
      </c>
      <c r="H48" s="26"/>
      <c r="J48" s="35"/>
      <c r="L48" s="26"/>
    </row>
    <row r="49" spans="1:12" s="44" customFormat="1" ht="17.100000000000001" customHeight="1" x14ac:dyDescent="0.2">
      <c r="A49" s="39"/>
      <c r="B49" s="40"/>
      <c r="C49" s="41"/>
      <c r="D49" s="42"/>
      <c r="E49" s="43"/>
      <c r="F49" s="43"/>
      <c r="G49" s="43"/>
      <c r="H49" s="33"/>
      <c r="J49" s="45"/>
      <c r="L49" s="33"/>
    </row>
    <row r="50" spans="1:12" s="24" customFormat="1" ht="17.100000000000001" customHeight="1" x14ac:dyDescent="0.2">
      <c r="A50" s="22"/>
      <c r="B50" s="23"/>
      <c r="C50" s="36"/>
      <c r="D50" s="25"/>
      <c r="E50" s="26"/>
      <c r="F50" s="26"/>
      <c r="G50" s="26"/>
      <c r="H50" s="26"/>
      <c r="J50" s="35"/>
      <c r="L50" s="26"/>
    </row>
    <row r="51" spans="1:12" s="5" customFormat="1" ht="17.25" customHeight="1" x14ac:dyDescent="0.25">
      <c r="A51" s="73" t="s">
        <v>0</v>
      </c>
      <c r="B51" s="73"/>
      <c r="C51" s="73"/>
      <c r="D51" s="73"/>
      <c r="E51" s="73"/>
      <c r="F51" s="73"/>
      <c r="G51" s="73"/>
      <c r="H51" s="1"/>
      <c r="I51" s="1"/>
      <c r="J51" s="2"/>
      <c r="K51" s="3"/>
      <c r="L51" s="4"/>
    </row>
    <row r="52" spans="1:12" s="5" customFormat="1" ht="20.25" customHeight="1" x14ac:dyDescent="0.2">
      <c r="A52" s="74" t="s">
        <v>1</v>
      </c>
      <c r="B52" s="74"/>
      <c r="C52" s="74"/>
      <c r="D52" s="74"/>
      <c r="E52" s="74"/>
      <c r="F52" s="74"/>
      <c r="G52" s="74"/>
      <c r="H52" s="6"/>
      <c r="I52" s="6"/>
      <c r="J52" s="7"/>
      <c r="K52" s="8"/>
      <c r="L52" s="6"/>
    </row>
    <row r="53" spans="1:12" s="15" customFormat="1" ht="17.25" customHeight="1" x14ac:dyDescent="0.25">
      <c r="A53" s="9" t="s">
        <v>2</v>
      </c>
      <c r="B53" s="10" t="s">
        <v>3</v>
      </c>
      <c r="C53" s="10" t="s">
        <v>4</v>
      </c>
      <c r="D53" s="11" t="s">
        <v>5</v>
      </c>
      <c r="E53" s="12" t="s">
        <v>6</v>
      </c>
      <c r="F53" s="12" t="s">
        <v>7</v>
      </c>
      <c r="G53" s="12" t="s">
        <v>8</v>
      </c>
      <c r="H53" s="13"/>
      <c r="I53" s="13"/>
      <c r="J53" s="14"/>
      <c r="L53" s="13"/>
    </row>
    <row r="54" spans="1:12" s="5" customFormat="1" ht="25.5" customHeight="1" x14ac:dyDescent="0.2">
      <c r="A54" s="46">
        <v>44742</v>
      </c>
      <c r="B54" s="47" t="s">
        <v>9</v>
      </c>
      <c r="C54" s="48"/>
      <c r="D54" s="18"/>
      <c r="E54" s="19"/>
      <c r="F54" s="19"/>
      <c r="G54" s="20">
        <v>23013701.719999999</v>
      </c>
      <c r="H54" s="21"/>
      <c r="I54" s="6"/>
      <c r="J54" s="7"/>
      <c r="L54" s="6"/>
    </row>
    <row r="55" spans="1:12" s="24" customFormat="1" ht="17.100000000000001" customHeight="1" x14ac:dyDescent="0.2">
      <c r="A55" s="22" t="s">
        <v>64</v>
      </c>
      <c r="B55" s="23">
        <v>1316</v>
      </c>
      <c r="C55" s="24" t="s">
        <v>70</v>
      </c>
      <c r="D55" s="34" t="s">
        <v>71</v>
      </c>
      <c r="E55" s="26"/>
      <c r="F55" s="26">
        <v>335591.71</v>
      </c>
      <c r="G55" s="26">
        <f>+G54-F55</f>
        <v>22678110.009999998</v>
      </c>
      <c r="H55" s="26"/>
      <c r="J55" s="35"/>
      <c r="L55" s="26"/>
    </row>
    <row r="56" spans="1:12" s="24" customFormat="1" ht="17.100000000000001" customHeight="1" x14ac:dyDescent="0.2">
      <c r="A56" s="22" t="s">
        <v>64</v>
      </c>
      <c r="B56" s="23">
        <v>1305</v>
      </c>
      <c r="C56" s="26" t="s">
        <v>72</v>
      </c>
      <c r="D56" s="32" t="s">
        <v>73</v>
      </c>
      <c r="E56" s="26"/>
      <c r="F56" s="26">
        <v>14042</v>
      </c>
      <c r="G56" s="26">
        <f t="shared" ref="G56:G74" si="2">+G55-F56</f>
        <v>22664068.009999998</v>
      </c>
      <c r="H56" s="26"/>
      <c r="J56" s="35"/>
      <c r="L56" s="26"/>
    </row>
    <row r="57" spans="1:12" s="24" customFormat="1" ht="17.100000000000001" customHeight="1" x14ac:dyDescent="0.2">
      <c r="A57" s="22" t="s">
        <v>42</v>
      </c>
      <c r="B57" s="23">
        <v>1340</v>
      </c>
      <c r="C57" s="24" t="s">
        <v>74</v>
      </c>
      <c r="D57" s="34" t="s">
        <v>75</v>
      </c>
      <c r="E57" s="26"/>
      <c r="F57" s="26">
        <v>51502.74</v>
      </c>
      <c r="G57" s="26">
        <f t="shared" si="2"/>
        <v>22612565.27</v>
      </c>
      <c r="H57" s="26"/>
      <c r="J57" s="35"/>
      <c r="L57" s="26"/>
    </row>
    <row r="58" spans="1:12" s="24" customFormat="1" ht="17.100000000000001" customHeight="1" x14ac:dyDescent="0.2">
      <c r="A58" s="22" t="s">
        <v>42</v>
      </c>
      <c r="B58" s="23">
        <v>1353</v>
      </c>
      <c r="C58" s="36" t="s">
        <v>76</v>
      </c>
      <c r="D58" s="25" t="s">
        <v>77</v>
      </c>
      <c r="E58" s="26"/>
      <c r="F58" s="26">
        <v>416970.7</v>
      </c>
      <c r="G58" s="26">
        <f t="shared" si="2"/>
        <v>22195594.57</v>
      </c>
      <c r="H58" s="26"/>
      <c r="J58" s="35"/>
      <c r="L58" s="26"/>
    </row>
    <row r="59" spans="1:12" s="24" customFormat="1" ht="17.100000000000001" customHeight="1" x14ac:dyDescent="0.2">
      <c r="A59" s="22" t="s">
        <v>42</v>
      </c>
      <c r="B59" s="23">
        <v>1354</v>
      </c>
      <c r="C59" s="26" t="s">
        <v>43</v>
      </c>
      <c r="D59" s="32" t="s">
        <v>78</v>
      </c>
      <c r="E59" s="26"/>
      <c r="F59" s="33">
        <v>104211.09</v>
      </c>
      <c r="G59" s="26">
        <f t="shared" si="2"/>
        <v>22091383.48</v>
      </c>
      <c r="H59" s="26"/>
      <c r="J59" s="35"/>
      <c r="L59" s="26"/>
    </row>
    <row r="60" spans="1:12" s="24" customFormat="1" ht="17.100000000000001" customHeight="1" x14ac:dyDescent="0.2">
      <c r="A60" s="22" t="s">
        <v>42</v>
      </c>
      <c r="B60" s="23">
        <v>1342</v>
      </c>
      <c r="C60" s="26" t="s">
        <v>79</v>
      </c>
      <c r="D60" s="32" t="s">
        <v>80</v>
      </c>
      <c r="E60" s="26"/>
      <c r="F60" s="26">
        <v>4758</v>
      </c>
      <c r="G60" s="26">
        <f t="shared" si="2"/>
        <v>22086625.48</v>
      </c>
      <c r="H60" s="26"/>
      <c r="J60" s="35"/>
      <c r="L60" s="26"/>
    </row>
    <row r="61" spans="1:12" s="24" customFormat="1" ht="17.100000000000001" customHeight="1" x14ac:dyDescent="0.2">
      <c r="A61" s="22" t="s">
        <v>42</v>
      </c>
      <c r="B61" s="23">
        <v>1341</v>
      </c>
      <c r="C61" s="26" t="s">
        <v>81</v>
      </c>
      <c r="D61" s="32" t="s">
        <v>82</v>
      </c>
      <c r="E61" s="26"/>
      <c r="F61" s="26">
        <v>3024</v>
      </c>
      <c r="G61" s="26">
        <f t="shared" si="2"/>
        <v>22083601.48</v>
      </c>
      <c r="H61" s="26"/>
      <c r="J61" s="35"/>
      <c r="L61" s="26"/>
    </row>
    <row r="62" spans="1:12" s="24" customFormat="1" ht="17.100000000000001" customHeight="1" x14ac:dyDescent="0.2">
      <c r="A62" s="22" t="s">
        <v>83</v>
      </c>
      <c r="B62" s="23">
        <v>1359</v>
      </c>
      <c r="C62" s="26" t="s">
        <v>84</v>
      </c>
      <c r="D62" s="32" t="s">
        <v>85</v>
      </c>
      <c r="E62" s="26"/>
      <c r="F62" s="26">
        <v>64900</v>
      </c>
      <c r="G62" s="26">
        <f t="shared" si="2"/>
        <v>22018701.48</v>
      </c>
      <c r="H62" s="26"/>
      <c r="J62" s="35"/>
      <c r="L62" s="26"/>
    </row>
    <row r="63" spans="1:12" s="24" customFormat="1" ht="17.100000000000001" customHeight="1" x14ac:dyDescent="0.2">
      <c r="A63" s="22" t="s">
        <v>83</v>
      </c>
      <c r="B63" s="23">
        <v>1383</v>
      </c>
      <c r="C63" s="26" t="s">
        <v>37</v>
      </c>
      <c r="D63" s="32" t="s">
        <v>86</v>
      </c>
      <c r="E63" s="26"/>
      <c r="F63" s="26">
        <v>28710.46</v>
      </c>
      <c r="G63" s="26">
        <f t="shared" si="2"/>
        <v>21989991.02</v>
      </c>
      <c r="H63" s="26"/>
      <c r="J63" s="35"/>
      <c r="L63" s="26"/>
    </row>
    <row r="64" spans="1:12" s="24" customFormat="1" ht="17.100000000000001" customHeight="1" x14ac:dyDescent="0.2">
      <c r="A64" s="22" t="s">
        <v>83</v>
      </c>
      <c r="B64" s="23">
        <v>1390</v>
      </c>
      <c r="C64" s="26" t="s">
        <v>87</v>
      </c>
      <c r="D64" s="32" t="s">
        <v>88</v>
      </c>
      <c r="E64" s="26"/>
      <c r="F64" s="26">
        <v>50000</v>
      </c>
      <c r="G64" s="26">
        <f t="shared" si="2"/>
        <v>21939991.02</v>
      </c>
      <c r="H64" s="26"/>
      <c r="J64" s="35"/>
      <c r="L64" s="26"/>
    </row>
    <row r="65" spans="1:12" s="24" customFormat="1" ht="17.100000000000001" customHeight="1" x14ac:dyDescent="0.2">
      <c r="A65" s="22" t="s">
        <v>83</v>
      </c>
      <c r="B65" s="23">
        <v>1392</v>
      </c>
      <c r="C65" s="26" t="s">
        <v>87</v>
      </c>
      <c r="D65" s="32" t="s">
        <v>89</v>
      </c>
      <c r="E65" s="26"/>
      <c r="F65" s="26">
        <v>110000</v>
      </c>
      <c r="G65" s="26">
        <f t="shared" si="2"/>
        <v>21829991.02</v>
      </c>
      <c r="H65" s="26"/>
      <c r="J65" s="35"/>
      <c r="L65" s="26"/>
    </row>
    <row r="66" spans="1:12" s="24" customFormat="1" ht="17.100000000000001" customHeight="1" x14ac:dyDescent="0.2">
      <c r="A66" s="22" t="s">
        <v>83</v>
      </c>
      <c r="B66" s="23">
        <v>1361</v>
      </c>
      <c r="C66" s="26" t="s">
        <v>51</v>
      </c>
      <c r="D66" s="49" t="s">
        <v>90</v>
      </c>
      <c r="E66" s="26"/>
      <c r="F66" s="26">
        <v>45000</v>
      </c>
      <c r="G66" s="26">
        <f t="shared" si="2"/>
        <v>21784991.02</v>
      </c>
      <c r="H66" s="26"/>
      <c r="J66" s="35"/>
      <c r="L66" s="26"/>
    </row>
    <row r="67" spans="1:12" s="24" customFormat="1" ht="17.100000000000001" customHeight="1" x14ac:dyDescent="0.2">
      <c r="A67" s="22" t="s">
        <v>83</v>
      </c>
      <c r="B67" s="23">
        <v>1361</v>
      </c>
      <c r="C67" s="24" t="s">
        <v>47</v>
      </c>
      <c r="D67" s="25" t="s">
        <v>48</v>
      </c>
      <c r="E67" s="26"/>
      <c r="F67" s="50">
        <v>3190.5</v>
      </c>
      <c r="G67" s="26">
        <f t="shared" si="2"/>
        <v>21781800.52</v>
      </c>
      <c r="H67" s="26"/>
      <c r="J67" s="35"/>
      <c r="L67" s="26"/>
    </row>
    <row r="68" spans="1:12" s="24" customFormat="1" ht="17.100000000000001" customHeight="1" x14ac:dyDescent="0.2">
      <c r="A68" s="22" t="s">
        <v>83</v>
      </c>
      <c r="B68" s="23">
        <v>1361</v>
      </c>
      <c r="C68" s="24" t="s">
        <v>47</v>
      </c>
      <c r="D68" s="25" t="s">
        <v>49</v>
      </c>
      <c r="E68" s="26"/>
      <c r="F68" s="50">
        <v>3195</v>
      </c>
      <c r="G68" s="26">
        <f t="shared" si="2"/>
        <v>21778605.52</v>
      </c>
      <c r="H68" s="26"/>
      <c r="J68" s="35"/>
      <c r="L68" s="26"/>
    </row>
    <row r="69" spans="1:12" s="24" customFormat="1" ht="17.100000000000001" customHeight="1" x14ac:dyDescent="0.2">
      <c r="A69" s="22" t="s">
        <v>83</v>
      </c>
      <c r="B69" s="23">
        <v>1361</v>
      </c>
      <c r="C69" s="24" t="s">
        <v>47</v>
      </c>
      <c r="D69" s="25" t="s">
        <v>50</v>
      </c>
      <c r="E69" s="26"/>
      <c r="F69" s="51">
        <v>495</v>
      </c>
      <c r="G69" s="26">
        <f t="shared" si="2"/>
        <v>21778110.52</v>
      </c>
      <c r="H69" s="26"/>
      <c r="J69" s="35"/>
      <c r="L69" s="26"/>
    </row>
    <row r="70" spans="1:12" s="24" customFormat="1" ht="17.100000000000001" customHeight="1" x14ac:dyDescent="0.2">
      <c r="A70" s="22" t="s">
        <v>83</v>
      </c>
      <c r="B70" s="23">
        <v>1363</v>
      </c>
      <c r="C70" s="24" t="s">
        <v>91</v>
      </c>
      <c r="D70" s="32" t="s">
        <v>92</v>
      </c>
      <c r="E70" s="26"/>
      <c r="F70" s="26">
        <v>138440.24</v>
      </c>
      <c r="G70" s="26">
        <f t="shared" si="2"/>
        <v>21639670.280000001</v>
      </c>
      <c r="H70" s="26"/>
      <c r="J70" s="35"/>
      <c r="L70" s="26"/>
    </row>
    <row r="71" spans="1:12" s="24" customFormat="1" ht="17.100000000000001" customHeight="1" x14ac:dyDescent="0.2">
      <c r="A71" s="22" t="s">
        <v>83</v>
      </c>
      <c r="B71" s="23">
        <v>1365</v>
      </c>
      <c r="C71" s="24" t="s">
        <v>56</v>
      </c>
      <c r="D71" s="25" t="s">
        <v>93</v>
      </c>
      <c r="F71" s="50">
        <v>24000</v>
      </c>
      <c r="G71" s="26">
        <f t="shared" si="2"/>
        <v>21615670.280000001</v>
      </c>
      <c r="H71" s="26"/>
      <c r="J71" s="35"/>
      <c r="L71" s="26"/>
    </row>
    <row r="72" spans="1:12" s="24" customFormat="1" ht="17.100000000000001" customHeight="1" x14ac:dyDescent="0.2">
      <c r="A72" s="22" t="s">
        <v>83</v>
      </c>
      <c r="B72" s="23">
        <v>1365</v>
      </c>
      <c r="C72" s="24" t="s">
        <v>47</v>
      </c>
      <c r="D72" s="25" t="s">
        <v>48</v>
      </c>
      <c r="F72" s="50">
        <v>1701.6</v>
      </c>
      <c r="G72" s="26">
        <f t="shared" si="2"/>
        <v>21613968.68</v>
      </c>
      <c r="H72" s="26"/>
      <c r="J72" s="35"/>
      <c r="L72" s="26"/>
    </row>
    <row r="73" spans="1:12" s="24" customFormat="1" ht="17.100000000000001" customHeight="1" x14ac:dyDescent="0.2">
      <c r="A73" s="22" t="s">
        <v>83</v>
      </c>
      <c r="B73" s="23">
        <v>1365</v>
      </c>
      <c r="C73" s="24" t="s">
        <v>47</v>
      </c>
      <c r="D73" s="25" t="s">
        <v>49</v>
      </c>
      <c r="F73" s="50">
        <v>1704</v>
      </c>
      <c r="G73" s="26">
        <f t="shared" si="2"/>
        <v>21612264.68</v>
      </c>
      <c r="H73" s="26"/>
      <c r="J73" s="35"/>
      <c r="L73" s="26"/>
    </row>
    <row r="74" spans="1:12" s="24" customFormat="1" ht="17.100000000000001" customHeight="1" x14ac:dyDescent="0.2">
      <c r="A74" s="22" t="s">
        <v>83</v>
      </c>
      <c r="B74" s="23">
        <v>1365</v>
      </c>
      <c r="C74" s="24" t="s">
        <v>47</v>
      </c>
      <c r="D74" s="25" t="s">
        <v>50</v>
      </c>
      <c r="F74" s="51">
        <v>264</v>
      </c>
      <c r="G74" s="26">
        <f t="shared" si="2"/>
        <v>21612000.68</v>
      </c>
      <c r="H74" s="26"/>
      <c r="J74" s="35"/>
      <c r="L74" s="26"/>
    </row>
    <row r="75" spans="1:12" s="24" customFormat="1" ht="17.100000000000001" customHeight="1" x14ac:dyDescent="0.2">
      <c r="A75" s="22" t="s">
        <v>83</v>
      </c>
      <c r="B75" s="23">
        <v>142</v>
      </c>
      <c r="C75" s="24" t="s">
        <v>59</v>
      </c>
      <c r="D75" s="31" t="s">
        <v>94</v>
      </c>
      <c r="E75" s="52">
        <v>88000</v>
      </c>
      <c r="F75" s="52">
        <v>0</v>
      </c>
      <c r="G75" s="53">
        <f>+G74+E75</f>
        <v>21700000.68</v>
      </c>
      <c r="H75" s="26"/>
      <c r="J75" s="35"/>
      <c r="L75" s="26"/>
    </row>
    <row r="76" spans="1:12" s="24" customFormat="1" ht="17.100000000000001" customHeight="1" x14ac:dyDescent="0.2">
      <c r="A76" s="22" t="s">
        <v>83</v>
      </c>
      <c r="B76" s="23">
        <v>1367</v>
      </c>
      <c r="C76" s="24" t="s">
        <v>95</v>
      </c>
      <c r="D76" s="25" t="s">
        <v>96</v>
      </c>
      <c r="E76" s="26"/>
      <c r="F76" s="26">
        <v>24000</v>
      </c>
      <c r="G76" s="26">
        <f>+G75-F76</f>
        <v>21676000.68</v>
      </c>
      <c r="H76" s="26"/>
      <c r="J76" s="35"/>
      <c r="L76" s="26"/>
    </row>
    <row r="77" spans="1:12" s="24" customFormat="1" ht="17.100000000000001" customHeight="1" x14ac:dyDescent="0.2">
      <c r="A77" s="22" t="s">
        <v>83</v>
      </c>
      <c r="B77" s="23">
        <v>1369</v>
      </c>
      <c r="C77" s="24" t="s">
        <v>56</v>
      </c>
      <c r="D77" s="25" t="s">
        <v>97</v>
      </c>
      <c r="E77" s="26"/>
      <c r="F77" s="26">
        <v>3389.48</v>
      </c>
      <c r="G77" s="26">
        <f t="shared" ref="G77:G79" si="3">+G76-F77</f>
        <v>21672611.199999999</v>
      </c>
      <c r="H77" s="26"/>
      <c r="J77" s="35"/>
      <c r="L77" s="26"/>
    </row>
    <row r="78" spans="1:12" s="24" customFormat="1" ht="17.100000000000001" customHeight="1" x14ac:dyDescent="0.2">
      <c r="A78" s="22" t="s">
        <v>83</v>
      </c>
      <c r="B78" s="23">
        <v>1391</v>
      </c>
      <c r="C78" s="24" t="s">
        <v>18</v>
      </c>
      <c r="D78" s="30" t="s">
        <v>98</v>
      </c>
      <c r="E78" s="26"/>
      <c r="F78" s="26">
        <v>20000</v>
      </c>
      <c r="G78" s="26">
        <f t="shared" si="3"/>
        <v>21652611.199999999</v>
      </c>
      <c r="H78" s="26"/>
      <c r="J78" s="35"/>
      <c r="L78" s="26"/>
    </row>
    <row r="79" spans="1:12" s="24" customFormat="1" ht="17.100000000000001" customHeight="1" x14ac:dyDescent="0.2">
      <c r="A79" s="22" t="s">
        <v>99</v>
      </c>
      <c r="B79" s="23">
        <v>1399</v>
      </c>
      <c r="C79" s="24" t="s">
        <v>100</v>
      </c>
      <c r="D79" s="34" t="s">
        <v>101</v>
      </c>
      <c r="E79" s="54"/>
      <c r="F79" s="54">
        <v>31470.6</v>
      </c>
      <c r="G79" s="26">
        <f t="shared" si="3"/>
        <v>21621140.599999998</v>
      </c>
      <c r="H79" s="26"/>
      <c r="J79" s="35"/>
      <c r="L79" s="26"/>
    </row>
    <row r="80" spans="1:12" s="24" customFormat="1" ht="17.100000000000001" customHeight="1" x14ac:dyDescent="0.2">
      <c r="A80" s="22"/>
      <c r="B80" s="23"/>
      <c r="D80" s="55" t="s">
        <v>102</v>
      </c>
      <c r="E80" s="56">
        <v>88000</v>
      </c>
      <c r="F80" s="56">
        <f>SUM(F55:F79)</f>
        <v>1480561.12</v>
      </c>
      <c r="G80" s="56">
        <v>21621140.600000001</v>
      </c>
      <c r="H80" s="26"/>
      <c r="J80" s="35"/>
      <c r="L80" s="26"/>
    </row>
    <row r="81" spans="1:12" s="44" customFormat="1" ht="12.75" x14ac:dyDescent="0.2">
      <c r="A81" s="39"/>
      <c r="B81" s="40"/>
      <c r="D81" s="57" t="s">
        <v>103</v>
      </c>
      <c r="E81" s="38">
        <v>28724615</v>
      </c>
      <c r="F81" s="38">
        <f>+F80+F48</f>
        <v>22078156.839999996</v>
      </c>
      <c r="G81" s="38">
        <f>+G79</f>
        <v>21621140.599999998</v>
      </c>
      <c r="H81" s="26"/>
      <c r="J81" s="45"/>
      <c r="L81" s="58"/>
    </row>
    <row r="82" spans="1:12" s="44" customFormat="1" ht="12.75" x14ac:dyDescent="0.2">
      <c r="A82" s="59"/>
      <c r="B82" s="60"/>
      <c r="C82" s="61"/>
      <c r="D82" s="62"/>
      <c r="E82" s="63"/>
      <c r="F82" s="63"/>
      <c r="G82" s="63"/>
      <c r="H82" s="26"/>
      <c r="J82" s="45"/>
      <c r="L82" s="58"/>
    </row>
    <row r="83" spans="1:12" s="44" customFormat="1" ht="12.75" x14ac:dyDescent="0.2">
      <c r="A83" s="59"/>
      <c r="B83" s="60"/>
      <c r="C83" s="61"/>
      <c r="D83" s="62"/>
      <c r="E83" s="63"/>
      <c r="F83" s="63"/>
      <c r="G83" s="63"/>
      <c r="H83" s="26"/>
      <c r="J83" s="45"/>
      <c r="L83" s="58"/>
    </row>
    <row r="84" spans="1:12" s="44" customFormat="1" ht="12.75" x14ac:dyDescent="0.2">
      <c r="A84" s="59"/>
      <c r="B84" s="60"/>
      <c r="C84" s="61"/>
      <c r="D84" s="62"/>
      <c r="E84" s="63"/>
      <c r="F84" s="63"/>
      <c r="G84" s="63"/>
      <c r="H84" s="26"/>
      <c r="J84" s="45"/>
      <c r="L84" s="58"/>
    </row>
    <row r="85" spans="1:12" s="44" customFormat="1" ht="12.75" x14ac:dyDescent="0.2">
      <c r="A85" s="59"/>
      <c r="B85" s="60"/>
      <c r="C85" s="61"/>
      <c r="D85" s="62"/>
      <c r="E85" s="63"/>
      <c r="F85" s="63"/>
      <c r="G85" s="63"/>
      <c r="H85" s="26"/>
      <c r="J85" s="45"/>
      <c r="L85" s="58"/>
    </row>
    <row r="86" spans="1:12" s="44" customFormat="1" ht="12.75" x14ac:dyDescent="0.2">
      <c r="A86" s="59"/>
      <c r="B86" s="60"/>
      <c r="C86" s="64"/>
      <c r="D86" s="65"/>
      <c r="E86" s="64"/>
      <c r="H86" s="26"/>
      <c r="J86" s="45"/>
      <c r="L86" s="58"/>
    </row>
    <row r="87" spans="1:12" s="44" customFormat="1" ht="12.75" x14ac:dyDescent="0.2">
      <c r="A87" s="59"/>
      <c r="B87" s="60"/>
      <c r="C87" s="66" t="s">
        <v>104</v>
      </c>
      <c r="D87" s="67"/>
      <c r="E87" s="66" t="s">
        <v>105</v>
      </c>
      <c r="F87" s="63"/>
      <c r="G87" s="63"/>
      <c r="H87" s="26"/>
      <c r="J87" s="45"/>
      <c r="L87" s="58"/>
    </row>
    <row r="88" spans="1:12" s="44" customFormat="1" ht="12.75" x14ac:dyDescent="0.2">
      <c r="A88" s="59"/>
      <c r="B88" s="60"/>
      <c r="C88" s="61" t="s">
        <v>106</v>
      </c>
      <c r="D88" s="62"/>
      <c r="E88" s="61" t="s">
        <v>107</v>
      </c>
      <c r="F88" s="63"/>
      <c r="G88" s="63"/>
      <c r="H88" s="26"/>
      <c r="J88" s="45"/>
      <c r="L88" s="58"/>
    </row>
    <row r="89" spans="1:12" s="44" customFormat="1" ht="12.75" x14ac:dyDescent="0.2">
      <c r="A89" s="59"/>
      <c r="B89" s="60"/>
      <c r="C89" s="61"/>
      <c r="D89" s="62"/>
      <c r="E89" s="63"/>
      <c r="F89" s="63"/>
      <c r="G89" s="63"/>
      <c r="H89" s="26"/>
      <c r="J89" s="45"/>
      <c r="L89" s="58"/>
    </row>
    <row r="90" spans="1:12" s="44" customFormat="1" ht="12.75" x14ac:dyDescent="0.2">
      <c r="A90" s="59"/>
      <c r="B90" s="60"/>
      <c r="C90" s="61"/>
      <c r="D90" s="62"/>
      <c r="E90" s="63"/>
      <c r="F90" s="63"/>
      <c r="G90" s="63"/>
      <c r="H90" s="68"/>
      <c r="I90" s="69"/>
      <c r="J90" s="70"/>
      <c r="K90" s="70"/>
      <c r="L90" s="71"/>
    </row>
    <row r="91" spans="1:12" s="44" customFormat="1" ht="12.75" x14ac:dyDescent="0.2">
      <c r="A91" s="59"/>
      <c r="B91" s="60"/>
      <c r="C91" s="61"/>
      <c r="D91" s="62"/>
      <c r="E91" s="63"/>
      <c r="F91" s="63"/>
      <c r="H91" s="70"/>
      <c r="I91" s="70"/>
      <c r="J91" s="72"/>
      <c r="K91" s="70"/>
      <c r="L91" s="71"/>
    </row>
    <row r="92" spans="1:12" s="44" customFormat="1" ht="12.75" x14ac:dyDescent="0.2">
      <c r="A92" s="59"/>
      <c r="B92" s="60"/>
      <c r="C92" s="61"/>
      <c r="D92" s="62"/>
      <c r="E92" s="63"/>
      <c r="F92" s="63"/>
      <c r="G92" s="63"/>
      <c r="H92" s="71"/>
      <c r="I92" s="70"/>
      <c r="J92" s="72"/>
      <c r="K92" s="70"/>
      <c r="L92" s="71"/>
    </row>
    <row r="93" spans="1:12" s="44" customFormat="1" ht="12.75" x14ac:dyDescent="0.2">
      <c r="A93" s="59"/>
      <c r="B93" s="60"/>
      <c r="C93" s="61"/>
      <c r="D93" s="62"/>
      <c r="E93" s="63"/>
      <c r="F93" s="63"/>
      <c r="G93" s="63"/>
      <c r="H93" s="71"/>
      <c r="I93" s="70"/>
      <c r="J93" s="72"/>
      <c r="K93" s="70"/>
      <c r="L93" s="71"/>
    </row>
    <row r="94" spans="1:12" s="44" customFormat="1" ht="12.75" x14ac:dyDescent="0.2">
      <c r="A94" s="59"/>
      <c r="B94" s="60"/>
      <c r="C94" s="61"/>
      <c r="D94" s="62"/>
      <c r="E94" s="63"/>
      <c r="F94" s="63"/>
      <c r="G94" s="63"/>
      <c r="H94" s="71"/>
      <c r="I94" s="70"/>
      <c r="J94" s="72"/>
      <c r="K94" s="70"/>
      <c r="L94" s="71"/>
    </row>
    <row r="95" spans="1:12" s="44" customFormat="1" ht="12.75" x14ac:dyDescent="0.2">
      <c r="A95" s="59"/>
      <c r="B95" s="60"/>
      <c r="C95" s="61"/>
      <c r="D95" s="62"/>
      <c r="E95" s="63"/>
      <c r="F95" s="63"/>
      <c r="G95" s="63"/>
      <c r="H95" s="58"/>
      <c r="J95" s="45"/>
      <c r="L95" s="58"/>
    </row>
    <row r="96" spans="1:12" s="44" customFormat="1" ht="12.75" x14ac:dyDescent="0.2">
      <c r="A96" s="59"/>
      <c r="B96" s="60"/>
      <c r="C96" s="61"/>
      <c r="D96" s="62"/>
      <c r="E96" s="63"/>
      <c r="F96" s="63"/>
      <c r="G96" s="63"/>
      <c r="H96" s="58"/>
      <c r="J96" s="45"/>
      <c r="L96" s="58"/>
    </row>
    <row r="97" spans="1:12" s="44" customFormat="1" ht="12.75" x14ac:dyDescent="0.2">
      <c r="A97" s="59"/>
      <c r="B97" s="60"/>
      <c r="C97" s="61"/>
      <c r="D97" s="62"/>
      <c r="E97" s="63"/>
      <c r="F97" s="63"/>
      <c r="G97" s="63"/>
      <c r="H97" s="58"/>
      <c r="J97" s="45"/>
      <c r="L97" s="58"/>
    </row>
    <row r="98" spans="1:12" s="44" customFormat="1" ht="12.75" x14ac:dyDescent="0.2">
      <c r="A98" s="59"/>
      <c r="B98" s="60"/>
      <c r="C98" s="61"/>
      <c r="D98" s="62"/>
      <c r="E98" s="63"/>
      <c r="F98" s="63"/>
      <c r="G98" s="63"/>
      <c r="H98" s="58"/>
      <c r="J98" s="45"/>
      <c r="L98" s="58"/>
    </row>
    <row r="99" spans="1:12" s="44" customFormat="1" ht="12.75" x14ac:dyDescent="0.2">
      <c r="A99" s="59"/>
      <c r="B99" s="60"/>
      <c r="C99" s="61"/>
      <c r="D99" s="62"/>
      <c r="E99" s="63"/>
      <c r="F99" s="63"/>
      <c r="G99" s="63"/>
      <c r="H99" s="58"/>
      <c r="J99" s="45"/>
      <c r="L99" s="58"/>
    </row>
    <row r="100" spans="1:12" s="44" customFormat="1" ht="12.75" x14ac:dyDescent="0.2">
      <c r="A100" s="59"/>
      <c r="B100" s="60"/>
      <c r="C100" s="61"/>
      <c r="D100" s="62"/>
      <c r="E100" s="63"/>
      <c r="F100" s="63"/>
      <c r="G100" s="63"/>
      <c r="H100" s="58"/>
      <c r="J100" s="45"/>
      <c r="L100" s="58"/>
    </row>
    <row r="101" spans="1:12" s="44" customFormat="1" ht="12.75" x14ac:dyDescent="0.2">
      <c r="A101" s="59"/>
      <c r="B101" s="60"/>
      <c r="C101" s="61"/>
      <c r="D101" s="62"/>
      <c r="E101" s="63"/>
      <c r="F101" s="63"/>
      <c r="G101" s="63"/>
      <c r="H101" s="58"/>
      <c r="J101" s="45"/>
      <c r="L101" s="58"/>
    </row>
    <row r="102" spans="1:12" s="44" customFormat="1" ht="12.75" x14ac:dyDescent="0.2">
      <c r="A102" s="59"/>
      <c r="B102" s="60"/>
      <c r="C102" s="61"/>
      <c r="D102" s="62"/>
      <c r="E102" s="63"/>
      <c r="F102" s="63"/>
      <c r="G102" s="63"/>
      <c r="H102" s="58"/>
      <c r="J102" s="45"/>
      <c r="L102" s="58"/>
    </row>
    <row r="103" spans="1:12" s="44" customFormat="1" ht="12.75" x14ac:dyDescent="0.2">
      <c r="A103" s="59"/>
      <c r="B103" s="60"/>
      <c r="C103" s="61"/>
      <c r="D103" s="62"/>
      <c r="E103" s="63"/>
      <c r="F103" s="63"/>
      <c r="G103" s="63"/>
      <c r="H103" s="58"/>
      <c r="J103" s="45"/>
      <c r="L103" s="58"/>
    </row>
    <row r="104" spans="1:12" s="44" customFormat="1" ht="12.75" x14ac:dyDescent="0.2">
      <c r="A104" s="59"/>
      <c r="B104" s="60"/>
      <c r="C104" s="61"/>
      <c r="D104" s="62"/>
      <c r="E104" s="63"/>
      <c r="F104" s="63"/>
      <c r="G104" s="63"/>
      <c r="H104" s="58"/>
      <c r="J104" s="45"/>
      <c r="L104" s="58"/>
    </row>
    <row r="105" spans="1:12" s="44" customFormat="1" ht="12.75" x14ac:dyDescent="0.2">
      <c r="A105" s="59"/>
      <c r="B105" s="60"/>
      <c r="C105" s="61"/>
      <c r="D105" s="62"/>
      <c r="E105" s="63"/>
      <c r="F105" s="63"/>
      <c r="G105" s="63"/>
      <c r="H105" s="58"/>
      <c r="J105" s="45"/>
      <c r="L105" s="58"/>
    </row>
    <row r="106" spans="1:12" s="44" customFormat="1" ht="12.75" x14ac:dyDescent="0.2">
      <c r="A106" s="59"/>
      <c r="B106" s="60"/>
      <c r="C106" s="61"/>
      <c r="D106" s="62"/>
      <c r="E106" s="63"/>
      <c r="F106" s="63"/>
      <c r="G106" s="63"/>
      <c r="H106" s="58"/>
      <c r="J106" s="45"/>
      <c r="L106" s="58"/>
    </row>
    <row r="107" spans="1:12" s="44" customFormat="1" ht="12.75" x14ac:dyDescent="0.2">
      <c r="A107" s="59"/>
      <c r="B107" s="60"/>
      <c r="C107" s="61"/>
      <c r="D107" s="62"/>
      <c r="E107" s="63"/>
      <c r="F107" s="63"/>
      <c r="G107" s="63"/>
      <c r="H107" s="58"/>
      <c r="J107" s="45"/>
      <c r="L107" s="58"/>
    </row>
    <row r="108" spans="1:12" s="44" customFormat="1" ht="12.75" x14ac:dyDescent="0.2">
      <c r="A108" s="59"/>
      <c r="B108" s="60"/>
      <c r="C108" s="61"/>
      <c r="D108" s="62"/>
      <c r="E108" s="63"/>
      <c r="F108" s="63"/>
      <c r="G108" s="63"/>
      <c r="H108" s="58"/>
      <c r="J108" s="45"/>
      <c r="L108" s="58"/>
    </row>
    <row r="109" spans="1:12" s="44" customFormat="1" ht="12.75" x14ac:dyDescent="0.2">
      <c r="A109" s="59"/>
      <c r="B109" s="60"/>
      <c r="C109" s="61"/>
      <c r="D109" s="62"/>
      <c r="E109" s="63"/>
      <c r="F109" s="63"/>
      <c r="G109" s="63"/>
      <c r="H109" s="58"/>
      <c r="J109" s="45"/>
      <c r="L109" s="58"/>
    </row>
    <row r="110" spans="1:12" s="44" customFormat="1" ht="12.75" x14ac:dyDescent="0.2">
      <c r="A110" s="59"/>
      <c r="B110" s="60"/>
      <c r="C110" s="61"/>
      <c r="D110" s="62"/>
      <c r="E110" s="63"/>
      <c r="F110" s="63"/>
      <c r="G110" s="63"/>
      <c r="H110" s="58"/>
      <c r="J110" s="45"/>
      <c r="L110" s="58"/>
    </row>
    <row r="111" spans="1:12" s="44" customFormat="1" ht="12.75" x14ac:dyDescent="0.2">
      <c r="A111" s="59"/>
      <c r="B111" s="60"/>
      <c r="C111" s="61"/>
      <c r="D111" s="62"/>
      <c r="E111" s="63"/>
      <c r="F111" s="63"/>
      <c r="G111" s="63"/>
      <c r="H111" s="58"/>
      <c r="J111" s="45"/>
      <c r="L111" s="58"/>
    </row>
    <row r="112" spans="1:12" s="44" customFormat="1" ht="12.75" x14ac:dyDescent="0.2">
      <c r="A112" s="59"/>
      <c r="B112" s="60"/>
      <c r="C112" s="61"/>
      <c r="D112" s="62"/>
      <c r="E112" s="63"/>
      <c r="F112" s="63"/>
      <c r="G112" s="63"/>
      <c r="H112" s="58"/>
      <c r="J112" s="45"/>
      <c r="L112" s="58"/>
    </row>
    <row r="113" spans="1:12" s="44" customFormat="1" ht="12.75" x14ac:dyDescent="0.2">
      <c r="A113" s="39"/>
      <c r="B113" s="40"/>
      <c r="D113" s="65"/>
      <c r="E113" s="58"/>
      <c r="F113" s="58"/>
      <c r="G113" s="58"/>
      <c r="H113" s="58"/>
      <c r="J113" s="45"/>
      <c r="L113" s="58"/>
    </row>
    <row r="114" spans="1:12" s="44" customFormat="1" ht="12.75" x14ac:dyDescent="0.2">
      <c r="A114" s="39"/>
      <c r="B114" s="40"/>
      <c r="D114" s="65"/>
      <c r="E114" s="58"/>
      <c r="F114" s="58"/>
      <c r="G114" s="58"/>
      <c r="H114" s="58"/>
      <c r="J114" s="45"/>
      <c r="L114" s="58"/>
    </row>
    <row r="115" spans="1:12" s="44" customFormat="1" ht="12.75" x14ac:dyDescent="0.2">
      <c r="A115" s="39"/>
      <c r="B115" s="40"/>
      <c r="D115" s="65"/>
      <c r="E115" s="58"/>
      <c r="F115" s="58"/>
      <c r="G115" s="58"/>
      <c r="H115" s="58"/>
      <c r="J115" s="45"/>
      <c r="L115" s="58"/>
    </row>
    <row r="116" spans="1:12" s="44" customFormat="1" ht="12.75" x14ac:dyDescent="0.2">
      <c r="A116" s="39"/>
      <c r="B116" s="40"/>
      <c r="D116" s="65"/>
      <c r="E116" s="58"/>
      <c r="F116" s="58"/>
      <c r="G116" s="58"/>
      <c r="H116" s="58"/>
      <c r="J116" s="45"/>
      <c r="L116" s="58"/>
    </row>
    <row r="117" spans="1:12" s="44" customFormat="1" ht="12.75" x14ac:dyDescent="0.2">
      <c r="A117" s="39"/>
      <c r="B117" s="40"/>
      <c r="D117" s="65"/>
      <c r="E117" s="58"/>
      <c r="F117" s="58"/>
      <c r="G117" s="58"/>
      <c r="H117" s="58"/>
      <c r="J117" s="45"/>
      <c r="L117" s="58"/>
    </row>
    <row r="118" spans="1:12" s="44" customFormat="1" ht="12.75" x14ac:dyDescent="0.2">
      <c r="A118" s="39"/>
      <c r="B118" s="40"/>
      <c r="D118" s="65"/>
      <c r="E118" s="58"/>
      <c r="F118" s="58"/>
      <c r="G118" s="58"/>
      <c r="H118" s="58"/>
      <c r="J118" s="45"/>
      <c r="L118" s="58"/>
    </row>
    <row r="119" spans="1:12" s="44" customFormat="1" ht="12.75" x14ac:dyDescent="0.2">
      <c r="A119" s="39"/>
      <c r="B119" s="40"/>
      <c r="D119" s="65"/>
      <c r="E119" s="58"/>
      <c r="F119" s="58"/>
      <c r="G119" s="58"/>
      <c r="H119" s="58"/>
      <c r="J119" s="45"/>
      <c r="L119" s="58"/>
    </row>
    <row r="120" spans="1:12" s="44" customFormat="1" ht="12.75" x14ac:dyDescent="0.2">
      <c r="A120" s="39"/>
      <c r="B120" s="40"/>
      <c r="D120" s="65"/>
      <c r="E120" s="58"/>
      <c r="F120" s="58"/>
      <c r="G120" s="58"/>
      <c r="H120" s="58"/>
      <c r="J120" s="45"/>
      <c r="L120" s="58"/>
    </row>
    <row r="121" spans="1:12" s="44" customFormat="1" ht="12.75" x14ac:dyDescent="0.2">
      <c r="A121" s="39"/>
      <c r="B121" s="40"/>
      <c r="D121" s="65"/>
      <c r="E121" s="58"/>
      <c r="F121" s="58"/>
      <c r="G121" s="58"/>
      <c r="H121" s="58"/>
      <c r="J121" s="45"/>
      <c r="L121" s="58"/>
    </row>
    <row r="122" spans="1:12" s="44" customFormat="1" ht="12.75" x14ac:dyDescent="0.2">
      <c r="A122" s="39"/>
      <c r="B122" s="40"/>
      <c r="D122" s="65"/>
      <c r="E122" s="58"/>
      <c r="F122" s="58"/>
      <c r="G122" s="58"/>
      <c r="H122" s="58"/>
      <c r="J122" s="45"/>
      <c r="L122" s="58"/>
    </row>
    <row r="123" spans="1:12" s="44" customFormat="1" ht="12.75" x14ac:dyDescent="0.2">
      <c r="A123" s="39"/>
      <c r="B123" s="40"/>
      <c r="D123" s="65"/>
      <c r="E123" s="58"/>
      <c r="F123" s="58"/>
      <c r="G123" s="58"/>
      <c r="H123" s="58"/>
      <c r="J123" s="45"/>
      <c r="L123" s="58"/>
    </row>
    <row r="124" spans="1:12" s="44" customFormat="1" ht="12.75" x14ac:dyDescent="0.2">
      <c r="A124" s="39"/>
      <c r="B124" s="40"/>
      <c r="D124" s="65"/>
      <c r="E124" s="58"/>
      <c r="F124" s="58"/>
      <c r="G124" s="58"/>
      <c r="H124" s="58"/>
      <c r="J124" s="45"/>
      <c r="L124" s="58"/>
    </row>
    <row r="125" spans="1:12" s="44" customFormat="1" ht="12.75" x14ac:dyDescent="0.2">
      <c r="A125" s="39"/>
      <c r="B125" s="40"/>
      <c r="D125" s="65"/>
      <c r="E125" s="58"/>
      <c r="F125" s="58"/>
      <c r="G125" s="58"/>
      <c r="H125" s="58"/>
      <c r="J125" s="45"/>
      <c r="L125" s="58"/>
    </row>
    <row r="126" spans="1:12" s="44" customFormat="1" ht="12.75" x14ac:dyDescent="0.2">
      <c r="A126" s="39"/>
      <c r="B126" s="40"/>
      <c r="D126" s="65"/>
      <c r="E126" s="58"/>
      <c r="F126" s="58"/>
      <c r="G126" s="58"/>
      <c r="H126" s="58"/>
      <c r="J126" s="45"/>
      <c r="L126" s="58"/>
    </row>
    <row r="127" spans="1:12" s="44" customFormat="1" ht="12.75" x14ac:dyDescent="0.2">
      <c r="A127" s="39"/>
      <c r="B127" s="40"/>
      <c r="D127" s="65"/>
      <c r="E127" s="58"/>
      <c r="F127" s="58"/>
      <c r="G127" s="58"/>
      <c r="H127" s="58"/>
      <c r="J127" s="45"/>
      <c r="L127" s="58"/>
    </row>
    <row r="128" spans="1:12" s="44" customFormat="1" ht="12.75" x14ac:dyDescent="0.2">
      <c r="A128" s="39"/>
      <c r="B128" s="40"/>
      <c r="D128" s="65"/>
      <c r="E128" s="58"/>
      <c r="F128" s="58"/>
      <c r="G128" s="58"/>
      <c r="H128" s="58"/>
      <c r="J128" s="45"/>
      <c r="L128" s="58"/>
    </row>
    <row r="129" spans="1:12" s="44" customFormat="1" ht="12.75" x14ac:dyDescent="0.2">
      <c r="A129" s="39"/>
      <c r="B129" s="40"/>
      <c r="D129" s="65"/>
      <c r="E129" s="58"/>
      <c r="F129" s="58"/>
      <c r="G129" s="58"/>
      <c r="H129" s="58"/>
      <c r="J129" s="45"/>
      <c r="L129" s="58"/>
    </row>
    <row r="130" spans="1:12" s="44" customFormat="1" ht="12.75" x14ac:dyDescent="0.2">
      <c r="A130" s="39"/>
      <c r="B130" s="40"/>
      <c r="D130" s="65"/>
      <c r="E130" s="58"/>
      <c r="F130" s="58"/>
      <c r="G130" s="58"/>
      <c r="H130" s="58"/>
      <c r="J130" s="45"/>
      <c r="L130" s="58"/>
    </row>
    <row r="131" spans="1:12" s="44" customFormat="1" ht="12.75" x14ac:dyDescent="0.2">
      <c r="A131" s="39"/>
      <c r="B131" s="40"/>
      <c r="D131" s="65"/>
      <c r="E131" s="58"/>
      <c r="F131" s="58"/>
      <c r="G131" s="58"/>
      <c r="H131" s="58"/>
      <c r="J131" s="45"/>
      <c r="L131" s="58"/>
    </row>
    <row r="132" spans="1:12" s="44" customFormat="1" ht="12.75" x14ac:dyDescent="0.2">
      <c r="A132" s="39"/>
      <c r="B132" s="40"/>
      <c r="D132" s="65"/>
      <c r="E132" s="58"/>
      <c r="F132" s="58"/>
      <c r="G132" s="58"/>
      <c r="H132" s="58"/>
      <c r="J132" s="45"/>
      <c r="L132" s="58"/>
    </row>
    <row r="133" spans="1:12" s="44" customFormat="1" ht="12.75" x14ac:dyDescent="0.2">
      <c r="A133" s="39"/>
      <c r="B133" s="40"/>
      <c r="D133" s="65"/>
      <c r="E133" s="58"/>
      <c r="F133" s="58"/>
      <c r="G133" s="58"/>
      <c r="H133" s="58"/>
      <c r="J133" s="45"/>
      <c r="L133" s="58"/>
    </row>
    <row r="134" spans="1:12" s="44" customFormat="1" ht="12.75" x14ac:dyDescent="0.2">
      <c r="A134" s="39"/>
      <c r="B134" s="40"/>
      <c r="D134" s="65"/>
      <c r="E134" s="58"/>
      <c r="F134" s="58"/>
      <c r="G134" s="58"/>
      <c r="H134" s="58"/>
      <c r="J134" s="45"/>
      <c r="L134" s="58"/>
    </row>
    <row r="135" spans="1:12" s="44" customFormat="1" ht="12.75" x14ac:dyDescent="0.2">
      <c r="A135" s="39"/>
      <c r="B135" s="40"/>
      <c r="D135" s="65"/>
      <c r="E135" s="58"/>
      <c r="F135" s="58"/>
      <c r="G135" s="58"/>
      <c r="H135" s="58"/>
      <c r="J135" s="45"/>
      <c r="L135" s="58"/>
    </row>
    <row r="136" spans="1:12" s="44" customFormat="1" ht="12.75" x14ac:dyDescent="0.2">
      <c r="A136" s="39"/>
      <c r="B136" s="40"/>
      <c r="D136" s="65"/>
      <c r="E136" s="58"/>
      <c r="F136" s="58"/>
      <c r="G136" s="58"/>
      <c r="H136" s="58"/>
      <c r="J136" s="45"/>
      <c r="L136" s="58"/>
    </row>
    <row r="137" spans="1:12" s="44" customFormat="1" ht="12.75" x14ac:dyDescent="0.2">
      <c r="A137" s="39"/>
      <c r="B137" s="40"/>
      <c r="D137" s="65"/>
      <c r="E137" s="58"/>
      <c r="F137" s="58"/>
      <c r="G137" s="58"/>
      <c r="H137" s="58"/>
      <c r="J137" s="45"/>
      <c r="L137" s="58"/>
    </row>
    <row r="138" spans="1:12" s="44" customFormat="1" ht="12.75" x14ac:dyDescent="0.2">
      <c r="A138" s="39"/>
      <c r="B138" s="40"/>
      <c r="D138" s="65"/>
      <c r="E138" s="58"/>
      <c r="F138" s="58"/>
      <c r="G138" s="58"/>
      <c r="H138" s="58"/>
      <c r="J138" s="45"/>
      <c r="L138" s="58"/>
    </row>
    <row r="139" spans="1:12" s="44" customFormat="1" ht="12.75" x14ac:dyDescent="0.2">
      <c r="A139" s="39"/>
      <c r="B139" s="40"/>
      <c r="D139" s="65"/>
      <c r="E139" s="58"/>
      <c r="F139" s="58"/>
      <c r="G139" s="58"/>
      <c r="H139" s="58"/>
      <c r="J139" s="45"/>
      <c r="L139" s="58"/>
    </row>
    <row r="140" spans="1:12" s="44" customFormat="1" ht="12.75" x14ac:dyDescent="0.2">
      <c r="A140" s="39"/>
      <c r="B140" s="40"/>
      <c r="D140" s="65"/>
      <c r="E140" s="58"/>
      <c r="F140" s="58"/>
      <c r="G140" s="58"/>
      <c r="H140" s="58"/>
      <c r="J140" s="45"/>
      <c r="L140" s="58"/>
    </row>
    <row r="141" spans="1:12" s="44" customFormat="1" ht="12.75" x14ac:dyDescent="0.2">
      <c r="A141" s="39"/>
      <c r="B141" s="40"/>
      <c r="D141" s="65"/>
      <c r="E141" s="58"/>
      <c r="F141" s="58"/>
      <c r="G141" s="58"/>
      <c r="H141" s="58"/>
      <c r="J141" s="45"/>
      <c r="L141" s="58"/>
    </row>
    <row r="142" spans="1:12" s="44" customFormat="1" ht="12.75" x14ac:dyDescent="0.2">
      <c r="A142" s="39"/>
      <c r="B142" s="40"/>
      <c r="D142" s="65"/>
      <c r="E142" s="58"/>
      <c r="F142" s="58"/>
      <c r="G142" s="58"/>
      <c r="H142" s="58"/>
      <c r="J142" s="45"/>
      <c r="L142" s="58"/>
    </row>
    <row r="143" spans="1:12" s="44" customFormat="1" ht="12.75" x14ac:dyDescent="0.2">
      <c r="A143" s="39"/>
      <c r="B143" s="40"/>
      <c r="D143" s="65"/>
      <c r="E143" s="58"/>
      <c r="F143" s="58"/>
      <c r="G143" s="58"/>
      <c r="H143" s="58"/>
      <c r="J143" s="45"/>
      <c r="L143" s="58"/>
    </row>
    <row r="144" spans="1:12" s="44" customFormat="1" ht="12.75" x14ac:dyDescent="0.2">
      <c r="A144" s="39"/>
      <c r="B144" s="40"/>
      <c r="D144" s="65"/>
      <c r="E144" s="58"/>
      <c r="F144" s="58"/>
      <c r="G144" s="58"/>
      <c r="H144" s="58"/>
      <c r="J144" s="45"/>
      <c r="L144" s="58"/>
    </row>
    <row r="145" spans="1:12" s="44" customFormat="1" ht="12.75" x14ac:dyDescent="0.2">
      <c r="A145" s="39"/>
      <c r="B145" s="40"/>
      <c r="D145" s="65"/>
      <c r="E145" s="58"/>
      <c r="F145" s="58"/>
      <c r="G145" s="58"/>
      <c r="H145" s="58"/>
      <c r="J145" s="45"/>
      <c r="L145" s="58"/>
    </row>
    <row r="146" spans="1:12" s="44" customFormat="1" ht="12.75" x14ac:dyDescent="0.2">
      <c r="A146" s="39"/>
      <c r="B146" s="40"/>
      <c r="D146" s="65"/>
      <c r="E146" s="58"/>
      <c r="F146" s="58"/>
      <c r="G146" s="58"/>
      <c r="H146" s="58"/>
      <c r="J146" s="45"/>
      <c r="L146" s="58"/>
    </row>
    <row r="147" spans="1:12" s="44" customFormat="1" ht="12.75" x14ac:dyDescent="0.2">
      <c r="A147" s="39"/>
      <c r="B147" s="40"/>
      <c r="D147" s="65"/>
      <c r="E147" s="58"/>
      <c r="F147" s="58"/>
      <c r="G147" s="58"/>
      <c r="H147" s="58"/>
      <c r="J147" s="45"/>
      <c r="L147" s="58"/>
    </row>
    <row r="148" spans="1:12" s="44" customFormat="1" ht="12.75" x14ac:dyDescent="0.2">
      <c r="A148" s="39"/>
      <c r="B148" s="40"/>
      <c r="D148" s="65"/>
      <c r="E148" s="58"/>
      <c r="F148" s="58"/>
      <c r="G148" s="58"/>
      <c r="H148" s="58"/>
      <c r="J148" s="45"/>
      <c r="L148" s="58"/>
    </row>
    <row r="149" spans="1:12" s="44" customFormat="1" ht="12.75" x14ac:dyDescent="0.2">
      <c r="A149" s="39"/>
      <c r="B149" s="40"/>
      <c r="D149" s="65"/>
      <c r="E149" s="58"/>
      <c r="F149" s="58"/>
      <c r="G149" s="58"/>
      <c r="H149" s="58"/>
      <c r="J149" s="45"/>
      <c r="L149" s="58"/>
    </row>
    <row r="150" spans="1:12" s="44" customFormat="1" ht="12.75" x14ac:dyDescent="0.2">
      <c r="A150" s="39"/>
      <c r="B150" s="40"/>
      <c r="D150" s="65"/>
      <c r="E150" s="58"/>
      <c r="F150" s="58"/>
      <c r="G150" s="58"/>
      <c r="H150" s="58"/>
      <c r="J150" s="45"/>
      <c r="L150" s="58"/>
    </row>
    <row r="151" spans="1:12" s="44" customFormat="1" ht="12.75" x14ac:dyDescent="0.2">
      <c r="A151" s="39"/>
      <c r="B151" s="40"/>
      <c r="D151" s="65"/>
      <c r="E151" s="58"/>
      <c r="F151" s="58"/>
      <c r="G151" s="58"/>
      <c r="H151" s="58"/>
      <c r="J151" s="45"/>
      <c r="L151" s="58"/>
    </row>
    <row r="152" spans="1:12" s="44" customFormat="1" ht="12.75" x14ac:dyDescent="0.2">
      <c r="A152" s="39"/>
      <c r="B152" s="40"/>
      <c r="D152" s="65"/>
      <c r="E152" s="58"/>
      <c r="F152" s="58"/>
      <c r="G152" s="58"/>
      <c r="H152" s="58"/>
      <c r="J152" s="45"/>
      <c r="L152" s="58"/>
    </row>
    <row r="153" spans="1:12" s="44" customFormat="1" ht="12.75" x14ac:dyDescent="0.2">
      <c r="A153" s="39"/>
      <c r="B153" s="40"/>
      <c r="D153" s="65"/>
      <c r="E153" s="58"/>
      <c r="F153" s="58"/>
      <c r="G153" s="58"/>
      <c r="H153" s="58"/>
      <c r="J153" s="45"/>
      <c r="L153" s="58"/>
    </row>
    <row r="154" spans="1:12" s="44" customFormat="1" ht="12.75" x14ac:dyDescent="0.2">
      <c r="A154" s="39"/>
      <c r="B154" s="40"/>
      <c r="D154" s="65"/>
      <c r="E154" s="58"/>
      <c r="F154" s="58"/>
      <c r="G154" s="58"/>
      <c r="H154" s="58"/>
      <c r="J154" s="45"/>
      <c r="L154" s="58"/>
    </row>
    <row r="155" spans="1:12" s="44" customFormat="1" ht="12.75" x14ac:dyDescent="0.2">
      <c r="A155" s="39"/>
      <c r="B155" s="40"/>
      <c r="D155" s="65"/>
      <c r="E155" s="58"/>
      <c r="F155" s="58"/>
      <c r="G155" s="58"/>
      <c r="H155" s="58"/>
      <c r="J155" s="45"/>
      <c r="L155" s="58"/>
    </row>
    <row r="156" spans="1:12" s="44" customFormat="1" ht="12.75" x14ac:dyDescent="0.2">
      <c r="A156" s="39"/>
      <c r="B156" s="40"/>
      <c r="D156" s="65"/>
      <c r="E156" s="58"/>
      <c r="F156" s="58"/>
      <c r="G156" s="58"/>
      <c r="H156" s="58"/>
      <c r="J156" s="45"/>
      <c r="L156" s="58"/>
    </row>
    <row r="157" spans="1:12" s="44" customFormat="1" ht="12.75" x14ac:dyDescent="0.2">
      <c r="A157" s="39"/>
      <c r="B157" s="40"/>
      <c r="D157" s="65"/>
      <c r="E157" s="58"/>
      <c r="F157" s="58"/>
      <c r="G157" s="58"/>
      <c r="H157" s="58"/>
      <c r="J157" s="45"/>
      <c r="L157" s="58"/>
    </row>
    <row r="158" spans="1:12" s="44" customFormat="1" ht="12.75" x14ac:dyDescent="0.2">
      <c r="A158" s="39"/>
      <c r="B158" s="40"/>
      <c r="D158" s="65"/>
      <c r="E158" s="58"/>
      <c r="F158" s="58"/>
      <c r="G158" s="58"/>
      <c r="H158" s="58"/>
      <c r="J158" s="45"/>
      <c r="L158" s="58"/>
    </row>
    <row r="159" spans="1:12" s="44" customFormat="1" ht="12.75" x14ac:dyDescent="0.2">
      <c r="A159" s="39"/>
      <c r="B159" s="40"/>
      <c r="D159" s="65"/>
      <c r="E159" s="58"/>
      <c r="F159" s="58"/>
      <c r="G159" s="58"/>
      <c r="H159" s="58"/>
      <c r="J159" s="45"/>
      <c r="L159" s="58"/>
    </row>
    <row r="160" spans="1:12" s="44" customFormat="1" ht="12.75" x14ac:dyDescent="0.2">
      <c r="A160" s="39"/>
      <c r="B160" s="40"/>
      <c r="D160" s="65"/>
      <c r="E160" s="58"/>
      <c r="F160" s="58"/>
      <c r="G160" s="58"/>
      <c r="H160" s="58"/>
      <c r="J160" s="45"/>
      <c r="L160" s="58"/>
    </row>
    <row r="161" spans="1:12" s="44" customFormat="1" ht="12.75" x14ac:dyDescent="0.2">
      <c r="A161" s="39"/>
      <c r="B161" s="40"/>
      <c r="D161" s="65"/>
      <c r="E161" s="58"/>
      <c r="F161" s="58"/>
      <c r="G161" s="58"/>
      <c r="H161" s="58"/>
      <c r="J161" s="45"/>
      <c r="L161" s="58"/>
    </row>
    <row r="162" spans="1:12" s="44" customFormat="1" ht="12.75" x14ac:dyDescent="0.2">
      <c r="A162" s="39"/>
      <c r="B162" s="40"/>
      <c r="D162" s="65"/>
      <c r="E162" s="58"/>
      <c r="F162" s="58"/>
      <c r="G162" s="58"/>
      <c r="H162" s="58"/>
      <c r="J162" s="45"/>
      <c r="L162" s="58"/>
    </row>
    <row r="163" spans="1:12" s="44" customFormat="1" ht="12.75" x14ac:dyDescent="0.2">
      <c r="A163" s="39"/>
      <c r="B163" s="40"/>
      <c r="D163" s="65"/>
      <c r="E163" s="58"/>
      <c r="F163" s="58"/>
      <c r="G163" s="58"/>
      <c r="H163" s="58"/>
      <c r="J163" s="45"/>
      <c r="L163" s="58"/>
    </row>
    <row r="164" spans="1:12" s="44" customFormat="1" ht="12.75" x14ac:dyDescent="0.2">
      <c r="A164" s="39"/>
      <c r="B164" s="40"/>
      <c r="D164" s="65"/>
      <c r="E164" s="58"/>
      <c r="F164" s="58"/>
      <c r="G164" s="58"/>
      <c r="H164" s="58"/>
      <c r="J164" s="45"/>
      <c r="L164" s="58"/>
    </row>
    <row r="165" spans="1:12" s="44" customFormat="1" ht="12.75" x14ac:dyDescent="0.2">
      <c r="A165" s="39"/>
      <c r="B165" s="40"/>
      <c r="D165" s="65"/>
      <c r="E165" s="58"/>
      <c r="F165" s="58"/>
      <c r="G165" s="58"/>
      <c r="H165" s="58"/>
      <c r="J165" s="45"/>
      <c r="L165" s="58"/>
    </row>
    <row r="166" spans="1:12" s="44" customFormat="1" ht="12.75" x14ac:dyDescent="0.2">
      <c r="A166" s="39"/>
      <c r="B166" s="40"/>
      <c r="D166" s="65"/>
      <c r="E166" s="58"/>
      <c r="F166" s="58"/>
      <c r="G166" s="58"/>
      <c r="H166" s="58"/>
      <c r="J166" s="45"/>
      <c r="L166" s="58"/>
    </row>
    <row r="167" spans="1:12" s="44" customFormat="1" ht="12.75" x14ac:dyDescent="0.2">
      <c r="A167" s="39"/>
      <c r="B167" s="40"/>
      <c r="D167" s="65"/>
      <c r="E167" s="58"/>
      <c r="F167" s="58"/>
      <c r="G167" s="58"/>
      <c r="H167" s="58"/>
      <c r="J167" s="45"/>
      <c r="L167" s="58"/>
    </row>
    <row r="168" spans="1:12" s="44" customFormat="1" ht="12.75" x14ac:dyDescent="0.2">
      <c r="A168" s="39"/>
      <c r="B168" s="40"/>
      <c r="D168" s="65"/>
      <c r="E168" s="58"/>
      <c r="F168" s="58"/>
      <c r="G168" s="58"/>
      <c r="H168" s="58"/>
      <c r="J168" s="45"/>
      <c r="L168" s="58"/>
    </row>
    <row r="169" spans="1:12" s="44" customFormat="1" ht="12.75" x14ac:dyDescent="0.2">
      <c r="A169" s="39"/>
      <c r="B169" s="40"/>
      <c r="D169" s="65"/>
      <c r="E169" s="58"/>
      <c r="F169" s="58"/>
      <c r="G169" s="58"/>
      <c r="H169" s="58"/>
      <c r="J169" s="45"/>
      <c r="L169" s="58"/>
    </row>
  </sheetData>
  <mergeCells count="4">
    <mergeCell ref="A1:G1"/>
    <mergeCell ref="A2:G2"/>
    <mergeCell ref="A51:G51"/>
    <mergeCell ref="A52:G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2022-08-26T19:09:04Z</dcterms:created>
  <dcterms:modified xsi:type="dcterms:W3CDTF">2022-08-26T19:22:58Z</dcterms:modified>
</cp:coreProperties>
</file>