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OJO- Organización 2020\Presupuesto\2025\SIGEF 2025\4T\LUCIA\"/>
    </mc:Choice>
  </mc:AlternateContent>
  <xr:revisionPtr revIDLastSave="0" documentId="13_ncr:1_{09109513-56D4-44DA-8062-A8B4567BCD97}" xr6:coauthVersionLast="47" xr6:coauthVersionMax="47" xr10:uidLastSave="{00000000-0000-0000-0000-000000000000}"/>
  <bookViews>
    <workbookView xWindow="28680" yWindow="2475" windowWidth="24240" windowHeight="13140" xr2:uid="{4338FEAE-DB8E-4C02-BE6D-DDC1311F061E}"/>
  </bookViews>
  <sheets>
    <sheet name="Hoja1" sheetId="1" r:id="rId1"/>
  </sheets>
  <externalReferences>
    <externalReference r:id="rId2"/>
    <externalReference r:id="rId3"/>
    <externalReference r:id="rId4"/>
  </externalReferences>
  <definedNames>
    <definedName name="_xlnm.Print_Area" localSheetId="0">Hoja1!$A$1:$J$58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H30" i="1"/>
  <c r="J30" i="1" s="1"/>
  <c r="H31" i="1"/>
  <c r="J31" i="1" s="1"/>
  <c r="G31" i="1"/>
  <c r="G30" i="1"/>
  <c r="H29" i="1"/>
  <c r="J29" i="1" s="1"/>
  <c r="G29" i="1"/>
  <c r="F31" i="1"/>
  <c r="E31" i="1"/>
  <c r="F30" i="1"/>
  <c r="E30" i="1"/>
  <c r="I30" i="1"/>
  <c r="I25" i="1"/>
  <c r="C15" i="1"/>
  <c r="C16" i="1"/>
  <c r="I31" i="1" l="1"/>
  <c r="I29" i="1"/>
</calcChain>
</file>

<file path=xl/sharedStrings.xml><?xml version="1.0" encoding="utf-8"?>
<sst xmlns="http://schemas.openxmlformats.org/spreadsheetml/2006/main" count="98" uniqueCount="87">
  <si>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</si>
  <si>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</si>
  <si>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</si>
  <si>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</si>
  <si>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</si>
  <si>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</si>
  <si>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</si>
  <si>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</si>
  <si>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</si>
  <si>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</si>
  <si>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</si>
  <si>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</si>
  <si>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</si>
  <si>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</si>
  <si>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</si>
  <si>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</si>
  <si>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</si>
  <si>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</si>
  <si>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</si>
  <si>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</si>
  <si>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</si>
  <si>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</si>
  <si>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</si>
  <si>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</si>
  <si>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</si>
  <si>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</si>
  <si>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</si>
  <si>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</si>
  <si>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</si>
  <si>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</si>
  <si>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</si>
  <si>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</si>
  <si>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</si>
  <si>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</si>
  <si>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</si>
  <si>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</si>
  <si>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</si>
  <si>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</si>
  <si>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</si>
  <si>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</si>
  <si>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</si>
  <si>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</si>
  <si>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</si>
  <si>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</si>
  <si>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</si>
  <si>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</si>
  <si>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</si>
  <si>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</si>
  <si>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5161-INSTITUTO DE PROTECCION DE LOS DERECHOS DEL CONSUMIDOR</t>
  </si>
  <si>
    <t>01-INSTITUTO NACIONAL DE PROTECCION DE LOS DERECHOS DEL CONSUMIDOR</t>
  </si>
  <si>
    <t>0001-INSTITUTO NACIONAL DE PROTECCION  DE LOS DERECHOS DEL CONSUMIDOR</t>
  </si>
  <si>
    <t>Proteger a los consumidores y usuarios de bienes y servicios, mediante la aplicación de las normas jurídicas establecidas.</t>
  </si>
  <si>
    <t>Ser reconocida, a nivel nacional e internacional, por su efectiva labor en la protección de los consumidores y usuarios de bienes y servicios, promoviendo el consumo sustentable e inteligente</t>
  </si>
  <si>
    <t>11 - Defensa y protección a los derechos del consumidor</t>
  </si>
  <si>
    <t>El programa consiste en establecer un régimen de defensa de los derechos de los consumidores y usuarios que garanticen la equidad y la seguridad jurídica en las actividades que involucren los proveedores y  consumidores de bienes y servicios a nivel nacional e internacional.</t>
  </si>
  <si>
    <t>Consumidores y usuarios de bienes y servicios.</t>
  </si>
  <si>
    <t>6693-Establecimientos nacionales inspeccionados bajo las normativas nacionales</t>
  </si>
  <si>
    <t>6694-Consumidores reciben asistencia por reclamaciones de consumo</t>
  </si>
  <si>
    <t>6695-Ciudadanos y proveedores reciben acciones formativas en protección de derechos al consumidor y buenas prácticas comerciales</t>
  </si>
  <si>
    <t>Cantidad de
establecimientos
inspeccionados</t>
  </si>
  <si>
    <t>Porcentaje de
reclamaciones
de protección al
consumidor
trabajadas</t>
  </si>
  <si>
    <t>Cantidad de
participantes</t>
  </si>
  <si>
    <t>3.3.1</t>
  </si>
  <si>
    <t>Realización de inspecciones a establecimientos nacionales, para garantizar el derecho de disponer de bienes y servicios de calidad a los consumidores.</t>
  </si>
  <si>
    <t>Repeción de reclamaciones del consumidor ante algún bien o servicio que presenten inconfomidad, con el fin de realizar conciliaciones entre ambas partes</t>
  </si>
  <si>
    <t>Validado por:</t>
  </si>
  <si>
    <t xml:space="preserve">Aprobado por: </t>
  </si>
  <si>
    <t>Realizado por:</t>
  </si>
  <si>
    <t xml:space="preserve">Katy Tavarez </t>
  </si>
  <si>
    <t>Eddy Alcántara</t>
  </si>
  <si>
    <t>Encargada Financiera</t>
  </si>
  <si>
    <t>Director Ejecutivo</t>
  </si>
  <si>
    <t>Programación Anual</t>
  </si>
  <si>
    <t>Ejecucion Anual</t>
  </si>
  <si>
    <t>Informe de Evaluación Anual de las Metas Físicas-Financieras</t>
  </si>
  <si>
    <t>Capacitaciones de acciones formativas en protección de los derechos al consumidor y buenas prácticas comerciales para consumidores y proveedores.</t>
  </si>
  <si>
    <t>Anthony Chávez</t>
  </si>
  <si>
    <t>Director Planificación y Desarrollo</t>
  </si>
  <si>
    <t xml:space="preserve"> Presupuesto Anual 2024</t>
  </si>
  <si>
    <t>Aumentar la defensa y protección de los consumidores mayores de 18 años, medido como el nivel porcentual de percepción en la protección de los derechos del consumidor, de 62% en el año 2017 a 75% en el año 2023.</t>
  </si>
  <si>
    <t xml:space="preserve">Para asegurar la cobertura de la inspección a nivel nacional se programaron establecimientos anual 12,677 de la cual se ejecutaron 10,029 representando un cumplimiento  de  79% con una desviación de 21%. Con relación a la meta financiera los resultados muestran un cumplimiento de 95%. </t>
  </si>
  <si>
    <t>Durante el año, la meta física de inspecciones alcanzó un nivel de cumplimiento del 79%, influenciado por limitaciones logísticas y operativas, así como por una estimación inicial de la capacidad de ejecución superior a la capacidad real institucional. Estas condiciones incidieron parcialmente en la programación de los operativos; no obstante, las acciones ejecutadas se desarrollaron conforme a la planificación técnica y a los procedimientos establecidos, priorizando las zonas de mayor impacto para la protección de los derechos de los consumidores.
En cuanto a la ejecución financiera, la meta anual alcanzó un 95% de cumplimiento, evidenciando un uso adecuado de los recursos disponibles. Las variaciones registradas entre los montos programados y ejecutados estuvieron asociadas principalmente a ajustes en la dotación de personal y a la redistribución de compromisos remunerativos no contemplados oportunamente en la programación inicial, lo que resalta la importancia de fortalecer la coordinación y oportunidad en la programación financiera institucional.</t>
  </si>
  <si>
    <t>Para asegurar la repuesta oportuna a los reclamos de los consumdores , se  se programo una asistencia a reclamaciones anual de  6,300 de la cual se ejecutaron 6,837  representando un cumpliento de 109% .  Con relación a la meta financiera los resultados muestran un cumplimiento de  118% al ejecutar  RD$ 15,699,504.00  de los RD 18,468,108.00 programados.</t>
  </si>
  <si>
    <t>Durante el año, la meta física fue alcanzada y superada, como resultado del incremento en las denuncias y reclamaciones recibidas y de la dinámica propia del cierre de los casos, lo que generó un nivel de atención institucional superior al inicialmente previsto. Estas variaciones respondieron al comportamiento natural de la demanda y a la resolución efectiva de los casos dentro del período, sin afectar la calidad del servicio ni el apego a los procedimientos establecidos.
 En cuanto a la ejecución financiera, se registraron variaciones entre los montos programados y los ejecutados, asociadas al aumento de las necesidades operativas vinculadas a la atención de casos, así como a ajustes en la programación y a la redistribución de pagos de carácter remunerativo, incluyendo compensaciones por indicador SISMAP y la regalía pascual (sueldo 13), cuyos cambios no fueron notificados oportunamente. No obstante, la ejecución se mantuvo dentro de los márgenes permitidos por la programación institucional.</t>
  </si>
  <si>
    <t>Accionando de fomra preventiva la institucion realiza accioones formativas dirgidas a proveedore y consumidores en torno a sus deberes y derechos relativos a la proteccion de los derechos del consumidor,  se programaron 17,850 de la cual se impactaron a 17,850 representando un cumplimiento de 130%. Con relación a la meta financiera los resultados muestran un cumplimiento de 97%  al ejecutar RD$ 29,540,094  de los RD$ 28,684,537.77 programados.</t>
  </si>
  <si>
    <t>Durante el año, la meta física fue superada de manera significativa, como resultado de la alta demanda de solicitudes de capacitaciones provenientes de asociaciones de comerciantes, instituciones educativas y entidades públicas, así como de la incorporación de acciones formativas adicionales y la ejecución anticipada de actividades inicialmente previstas para períodos posteriores. Estas actuaciones respondieron a compromisos institucionales y a la necesidad de mantener una cobertura nacional coherente, incluyendo el apoyo a actividades complementarias de las direcciones provinciales, lo que incidió positivamente en el cumplimiento de la meta anual.
En cuanto a la ejecución financiera, se registró un nivel de ejecución acorde con la intensidad de las actividades desarrolladas, manteniéndose en términos generales dentro del marco presupuestario planificado. No obstante, se presentaron variaciones entre los montos programados y ejecutados asociadas a la redistribución de pagos de carácter remunerativo, incluyendo compensaciones por indicador SISMAP y la regalía pascual (sueldo 13), cuyos ajustes no fueron notificados oportunamente, lo que generó una ejecución superior a la inicialmente programada.</t>
  </si>
  <si>
    <t>Modificar metas producto 6693 ajustadas a la capacidad instalada del departamento. 
Aumentar para el próximo año las metas del producto 6695 para ajustar los resultados obtenidos de las nuevas estratégias a las metas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</si>
</sst>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dd/mm/yyyy;@"/>
    <numFmt numFmtId="165" formatCode="[$-10409]#,##0;\-#,##0"/>
    <numFmt numFmtId="166" formatCode="[$-10409]#,##0.00;\-#,##0.00"/>
    <numFmt numFmtId="167" formatCode="[$-10409]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1"/>
      <color rgb="FF000000"/>
      <name val="Calibri Light"/>
      <family val="2"/>
    </font>
    <font>
      <sz val="11"/>
      <color theme="1"/>
      <name val="Calibri"/>
      <family val="2"/>
    </font>
    <font>
      <sz val="9"/>
      <color theme="1"/>
      <name val="Calibri"/>
      <family val="2"/>
    </font>
    <font>
      <sz val="11"/>
      <name val="Calibri"/>
      <family val="2"/>
      <scheme val="minor"/>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2"/>
        <bgColor indexed="64"/>
      </patternFill>
    </fill>
  </fills>
  <borders count="43">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A5A5A5"/>
      </top>
      <bottom/>
      <diagonal/>
    </border>
    <border>
      <left/>
      <right style="thin">
        <color rgb="FFA5A5A5"/>
      </right>
      <top style="thin">
        <color rgb="FFA5A5A5"/>
      </top>
      <bottom/>
      <diagonal/>
    </border>
    <border>
      <left style="thin">
        <color rgb="FFA5A5A5"/>
      </left>
      <right/>
      <top style="thin">
        <color rgb="FFA5A5A5"/>
      </top>
      <bottom/>
      <diagonal/>
    </border>
  </borders>
  <cellStyleXfs count="2">
    <xf numFmtId="0" fontId="0" fillId="0" borderId="0"/>
    <xf numFmtId="9" fontId="1" fillId="0" borderId="0" applyFont="0" applyFill="0" applyBorder="0" applyAlignment="0" applyProtection="0"/>
  </cellStyleXfs>
  <cellXfs count="9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6" fillId="8" borderId="29" xfId="0" applyFont="1" applyFill="1" applyBorder="1" applyAlignment="1">
      <alignment horizontal="center" vertical="center" wrapText="1" readingOrder="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165" fontId="17" fillId="0" borderId="27" xfId="0" applyNumberFormat="1" applyFont="1" applyBorder="1" applyAlignment="1" applyProtection="1">
      <alignment horizontal="center" vertical="center" wrapText="1" readingOrder="1"/>
      <protection locked="0"/>
    </xf>
    <xf numFmtId="165" fontId="17" fillId="0" borderId="27" xfId="0" applyNumberFormat="1" applyFont="1" applyBorder="1" applyAlignment="1" applyProtection="1">
      <alignment horizontal="center" vertical="center" wrapText="1"/>
      <protection locked="0"/>
    </xf>
    <xf numFmtId="166" fontId="17" fillId="0" borderId="32" xfId="0" applyNumberFormat="1" applyFont="1" applyBorder="1" applyAlignment="1" applyProtection="1">
      <alignment horizontal="center" vertical="center" wrapText="1" readingOrder="1"/>
      <protection locked="0"/>
    </xf>
    <xf numFmtId="165" fontId="17" fillId="0" borderId="32"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4" fillId="0" borderId="0" xfId="0" applyFont="1" applyAlignment="1">
      <alignment wrapText="1"/>
    </xf>
    <xf numFmtId="0" fontId="19" fillId="0" borderId="0" xfId="0" applyFont="1" applyAlignment="1">
      <alignment horizontal="left" vertical="center" wrapText="1"/>
    </xf>
    <xf numFmtId="0" fontId="9" fillId="0" borderId="33" xfId="0" applyFont="1" applyBorder="1" applyAlignment="1" applyProtection="1">
      <alignment vertical="center" wrapText="1"/>
      <protection locked="0"/>
    </xf>
    <xf numFmtId="0" fontId="14" fillId="0" borderId="0" xfId="0" applyFont="1"/>
    <xf numFmtId="0" fontId="11" fillId="0" borderId="0" xfId="0" applyFont="1"/>
    <xf numFmtId="0" fontId="14" fillId="0" borderId="0" xfId="0" applyFont="1" applyAlignment="1">
      <alignment horizontal="left"/>
    </xf>
    <xf numFmtId="0" fontId="17" fillId="0" borderId="27" xfId="0" applyFont="1" applyBorder="1" applyAlignment="1" applyProtection="1">
      <alignment horizontal="center" vertical="center" wrapText="1"/>
      <protection locked="0"/>
    </xf>
    <xf numFmtId="0" fontId="17" fillId="0" borderId="32" xfId="0" applyFont="1" applyBorder="1" applyAlignment="1" applyProtection="1">
      <alignment horizontal="center" vertical="center" wrapText="1"/>
      <protection locked="0"/>
    </xf>
    <xf numFmtId="0" fontId="9" fillId="10" borderId="17" xfId="0" applyFont="1" applyFill="1" applyBorder="1" applyAlignment="1" applyProtection="1">
      <alignment vertical="center" wrapText="1"/>
      <protection locked="0"/>
    </xf>
    <xf numFmtId="0" fontId="9" fillId="10" borderId="37" xfId="0" applyFont="1" applyFill="1" applyBorder="1" applyAlignment="1" applyProtection="1">
      <alignment vertical="center" wrapText="1"/>
      <protection locked="0"/>
    </xf>
    <xf numFmtId="0" fontId="25" fillId="0" borderId="0" xfId="0" applyFont="1"/>
    <xf numFmtId="165" fontId="26" fillId="0" borderId="22" xfId="0" applyNumberFormat="1" applyFont="1" applyBorder="1" applyAlignment="1">
      <alignment horizontal="center" vertical="center" wrapText="1" readingOrder="1"/>
    </xf>
    <xf numFmtId="166" fontId="26" fillId="0" borderId="22" xfId="0" applyNumberFormat="1" applyFont="1" applyBorder="1" applyAlignment="1">
      <alignment horizontal="center" vertical="center" wrapText="1" readingOrder="1"/>
    </xf>
    <xf numFmtId="167" fontId="17" fillId="7" borderId="25" xfId="0" applyNumberFormat="1" applyFont="1" applyFill="1" applyBorder="1" applyAlignment="1" applyProtection="1">
      <alignment horizontal="center" vertical="center" wrapText="1" readingOrder="1"/>
      <protection locked="0"/>
    </xf>
    <xf numFmtId="9" fontId="17" fillId="7" borderId="27" xfId="1" applyFont="1" applyFill="1" applyBorder="1" applyAlignment="1" applyProtection="1">
      <alignment horizontal="center" vertical="center" wrapText="1" readingOrder="1"/>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2" fillId="0" borderId="0" xfId="0" applyFont="1" applyAlignment="1" applyProtection="1">
      <alignment horizontal="left" vertical="center"/>
      <protection locked="0"/>
    </xf>
    <xf numFmtId="0" fontId="22" fillId="0" borderId="18" xfId="0" applyFont="1" applyBorder="1" applyAlignment="1" applyProtection="1">
      <alignment horizontal="left" vertical="center"/>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6" xfId="0" applyFont="1" applyFill="1" applyBorder="1" applyAlignment="1">
      <alignment horizontal="center" vertical="center" wrapText="1" readingOrder="1"/>
    </xf>
    <xf numFmtId="0" fontId="15" fillId="8" borderId="27" xfId="0" applyFont="1" applyFill="1" applyBorder="1" applyAlignment="1">
      <alignment horizontal="center" vertical="center" wrapText="1" readingOrder="1"/>
    </xf>
    <xf numFmtId="0" fontId="11" fillId="6" borderId="27" xfId="0" applyFont="1" applyFill="1" applyBorder="1" applyAlignment="1">
      <alignment vertical="top" wrapText="1"/>
    </xf>
    <xf numFmtId="0" fontId="11" fillId="6" borderId="28" xfId="0" applyFont="1" applyFill="1" applyBorder="1" applyAlignment="1">
      <alignment vertical="top" wrapText="1"/>
    </xf>
    <xf numFmtId="4" fontId="27" fillId="0" borderId="42" xfId="0" applyNumberFormat="1" applyFont="1" applyBorder="1" applyAlignment="1">
      <alignment horizontal="center"/>
    </xf>
    <xf numFmtId="4" fontId="27" fillId="0" borderId="40" xfId="0" applyNumberFormat="1" applyFont="1" applyBorder="1" applyAlignment="1">
      <alignment horizontal="center"/>
    </xf>
    <xf numFmtId="4" fontId="27" fillId="0" borderId="41" xfId="0" applyNumberFormat="1" applyFont="1" applyBorder="1" applyAlignment="1">
      <alignment horizont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3" xfId="0" applyFont="1" applyBorder="1" applyAlignment="1" applyProtection="1">
      <alignment horizontal="left" vertical="center" wrapText="1"/>
      <protection locked="0"/>
    </xf>
    <xf numFmtId="0" fontId="22" fillId="0" borderId="34" xfId="0" applyFont="1" applyBorder="1" applyAlignment="1" applyProtection="1">
      <alignment horizontal="left" vertical="center" wrapText="1"/>
      <protection locked="0"/>
    </xf>
    <xf numFmtId="0" fontId="22" fillId="0" borderId="35"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22" fillId="10" borderId="0" xfId="0" applyFont="1" applyFill="1" applyAlignment="1" applyProtection="1">
      <alignment horizontal="left" vertical="center" wrapText="1"/>
      <protection locked="0"/>
    </xf>
    <xf numFmtId="0" fontId="22" fillId="10" borderId="18" xfId="0" applyFont="1" applyFill="1" applyBorder="1" applyAlignment="1" applyProtection="1">
      <alignment horizontal="left" vertical="center" wrapText="1"/>
      <protection locked="0"/>
    </xf>
    <xf numFmtId="10" fontId="11" fillId="7" borderId="27" xfId="1" applyNumberFormat="1" applyFont="1" applyFill="1" applyBorder="1" applyAlignment="1" applyProtection="1">
      <alignment horizontal="center" vertical="center" wrapText="1" readingOrder="1"/>
    </xf>
    <xf numFmtId="10" fontId="11" fillId="7" borderId="28" xfId="1" applyNumberFormat="1" applyFont="1" applyFill="1" applyBorder="1" applyAlignment="1" applyProtection="1">
      <alignment horizontal="center" vertical="center" wrapText="1" readingOrder="1"/>
    </xf>
    <xf numFmtId="0" fontId="22" fillId="10" borderId="38" xfId="0" applyFont="1" applyFill="1" applyBorder="1" applyAlignment="1" applyProtection="1">
      <alignment horizontal="left" vertical="center" wrapText="1"/>
      <protection locked="0"/>
    </xf>
    <xf numFmtId="0" fontId="22" fillId="10" borderId="39" xfId="0" applyFont="1" applyFill="1" applyBorder="1" applyAlignment="1" applyProtection="1">
      <alignment horizontal="left" vertical="center" wrapText="1"/>
      <protection locked="0"/>
    </xf>
  </cellXfs>
  <cellStyles count="2">
    <cellStyle name="Normal" xfId="0" builtinId="0"/>
    <cellStyle name="Porcentaje" xfId="1" builtinId="5"/>
  </cellStyles>
  <dxfs count="15">
    <dxf>
      <font>
        <b val="0"/>
        <i val="0"/>
        <strike val="0"/>
        <condense val="0"/>
        <extend val="0"/>
        <outline val="0"/>
        <shadow val="0"/>
        <u val="none"/>
        <vertAlign val="baseline"/>
        <sz val="9"/>
        <color auto="1"/>
        <name val="Calibri"/>
        <family val="2"/>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000000"/>
        <name val="Calibri Light"/>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51436</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51436"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0.8\Compartida%20PDI\Users\nespaillat\Downloads\DEG-FORE013-Formulario-Informe-de-Evaluacion-Trimestral-de-Metas-Fisicas_28-marzo-2019%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OJO-%20Organizaci&#243;n%202020\Presupuesto\2025\SIGEF%202025\2T\LUCIA\Semestral\Informe_de_Evaluacion_Semestral%20S1%202025.xlsx" TargetMode="External"/><Relationship Id="rId1" Type="http://schemas.openxmlformats.org/officeDocument/2006/relationships/externalLinkPath" Target="/OJO-%20Organizaci&#243;n%202020/Presupuesto/2025/SIGEF%202025/2T/LUCIA/Semestral/Informe_de_Evaluacion_Semestral%20S1%20202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G:\OJO-%20Organizaci&#243;n%202020\Presupuesto\2025\SIGEF%202025\4T\LUCIA\Semestral\Informe_de_Evaluacion_Semestral%20S2%202025.xlsx" TargetMode="External"/><Relationship Id="rId1" Type="http://schemas.openxmlformats.org/officeDocument/2006/relationships/externalLinkPath" Target="Semestral/Informe_de_Evaluacion_Semestral%20S2%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s>
    <sheetDataSet>
      <sheetData sheetId="0">
        <row r="29">
          <cell r="E29">
            <v>5678</v>
          </cell>
          <cell r="G29">
            <v>5016</v>
          </cell>
          <cell r="H29">
            <v>16893449.800000001</v>
          </cell>
        </row>
        <row r="30">
          <cell r="E30">
            <v>3150</v>
          </cell>
          <cell r="F30">
            <v>7177041.3200000003</v>
          </cell>
          <cell r="G30">
            <v>3514</v>
          </cell>
          <cell r="H30">
            <v>8115998.2700000005</v>
          </cell>
        </row>
        <row r="31">
          <cell r="E31">
            <v>9655</v>
          </cell>
          <cell r="F31">
            <v>13157685.050000001</v>
          </cell>
          <cell r="G31">
            <v>11620</v>
          </cell>
          <cell r="H31">
            <v>13343398.779999999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s>
    <sheetDataSet>
      <sheetData sheetId="0">
        <row r="29">
          <cell r="E29">
            <v>6998</v>
          </cell>
          <cell r="G29">
            <v>5013</v>
          </cell>
          <cell r="H29">
            <v>16885445.359999999</v>
          </cell>
        </row>
        <row r="30">
          <cell r="E30">
            <v>3150</v>
          </cell>
          <cell r="F30">
            <v>8522462.6799999997</v>
          </cell>
          <cell r="G30">
            <v>3323</v>
          </cell>
          <cell r="H30">
            <v>10352109.73</v>
          </cell>
        </row>
        <row r="31">
          <cell r="E31">
            <v>8195</v>
          </cell>
          <cell r="F31">
            <v>16382408.949999999</v>
          </cell>
          <cell r="G31">
            <v>11659</v>
          </cell>
          <cell r="H31">
            <v>15341138.99</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1"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2"/>
    <tableColumn id="4" xr3:uid="{8DB7EDBB-DB79-4CBD-AD68-D153CE19B0A8}" name="Financiera_x000a_(B)" dataDxfId="1"/>
    <tableColumn id="9" xr3:uid="{AC3E8DE2-D537-4CBB-AD59-753602F58C3E}" name="Física_x000a_(C)" dataDxfId="0"/>
    <tableColumn id="10" xr3:uid="{25C7EA1D-EAE0-4DC9-9FB1-C0E265B640E6}" name="Financiera_x000a_(D)" dataDxfId="7"/>
    <tableColumn id="5" xr3:uid="{C2FDA61C-9281-4FCB-A3FE-246521A85EA0}" name="Física _x000a_(E)" dataDxfId="6"/>
    <tableColumn id="6" xr3:uid="{B07D8104-8103-4848-A228-6FBAE528EF68}" name="Financiera _x000a_ (F)" dataDxfId="5"/>
    <tableColumn id="7" xr3:uid="{F97ACE16-1124-4543-AD0A-CBAA1878A36A}" name="Física _x000a_(%)_x000a_ G=E/C" dataDxfId="4" dataCellStyle="Porcentaje">
      <calculatedColumnFormula>IF(G29&gt;0,G29/E29,0)</calculatedColumnFormula>
    </tableColumn>
    <tableColumn id="8" xr3:uid="{CAB2F777-24BA-4EFC-82F9-153B93171D9B}" name="Financiero _x000a_(%) _x000a_H=F/D" dataDxfId="3">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V58"/>
  <sheetViews>
    <sheetView showGridLines="0" tabSelected="1" topLeftCell="A44" zoomScale="90" zoomScaleNormal="90" zoomScaleSheetLayoutView="100" workbookViewId="0">
      <selection activeCell="A50" sqref="A50:J50"/>
    </sheetView>
  </sheetViews>
  <sheetFormatPr baseColWidth="10" defaultRowHeight="15" x14ac:dyDescent="0.25"/>
  <cols>
    <col min="1" max="1" width="23" style="6" customWidth="1"/>
    <col min="2" max="2" width="15" style="6" customWidth="1"/>
    <col min="3" max="3" width="16.5703125" style="6" customWidth="1"/>
    <col min="4" max="9" width="12.7109375" style="6" customWidth="1"/>
    <col min="10" max="10" width="26.140625" style="6" customWidth="1"/>
    <col min="11" max="11" width="11.42578125" style="6"/>
  </cols>
  <sheetData>
    <row r="1" spans="1:11" ht="21.75" thickBot="1" x14ac:dyDescent="0.3">
      <c r="A1" s="17"/>
      <c r="B1" s="50" t="s">
        <v>74</v>
      </c>
      <c r="C1" s="51"/>
      <c r="D1" s="51"/>
      <c r="E1" s="51"/>
      <c r="F1" s="51"/>
      <c r="G1" s="51"/>
      <c r="H1" s="51"/>
      <c r="I1" s="51"/>
      <c r="J1" s="52"/>
      <c r="K1" s="1"/>
    </row>
    <row r="2" spans="1:11" ht="21.75" thickBot="1" x14ac:dyDescent="0.3">
      <c r="A2" s="18"/>
      <c r="B2" s="53" t="s">
        <v>0</v>
      </c>
      <c r="C2" s="54"/>
      <c r="D2" s="53" t="s">
        <v>1</v>
      </c>
      <c r="E2" s="54"/>
      <c r="F2" s="54"/>
      <c r="G2" s="54"/>
      <c r="H2" s="55"/>
      <c r="I2" s="2" t="s">
        <v>2</v>
      </c>
      <c r="J2" s="3" t="s">
        <v>3</v>
      </c>
      <c r="K2" s="1"/>
    </row>
    <row r="3" spans="1:11" ht="21.75" thickBot="1" x14ac:dyDescent="0.3">
      <c r="A3" s="19"/>
      <c r="B3" s="56" t="s">
        <v>4</v>
      </c>
      <c r="C3" s="57"/>
      <c r="D3" s="56"/>
      <c r="E3" s="57"/>
      <c r="F3" s="57"/>
      <c r="G3" s="57"/>
      <c r="H3" s="58"/>
      <c r="I3" s="23">
        <v>45672</v>
      </c>
      <c r="J3" s="24">
        <v>1</v>
      </c>
      <c r="K3" s="1"/>
    </row>
    <row r="4" spans="1:11" x14ac:dyDescent="0.25">
      <c r="A4" s="59"/>
      <c r="B4" s="60"/>
      <c r="C4" s="60"/>
      <c r="D4" s="61"/>
      <c r="E4" s="61"/>
      <c r="F4" s="61"/>
      <c r="G4" s="61"/>
      <c r="H4" s="61"/>
      <c r="I4" s="60"/>
      <c r="J4" s="62"/>
      <c r="K4" s="1"/>
    </row>
    <row r="5" spans="1:11" ht="3" customHeight="1" x14ac:dyDescent="0.25">
      <c r="A5" s="41"/>
      <c r="B5" s="42"/>
      <c r="C5" s="42"/>
      <c r="D5" s="42"/>
      <c r="E5" s="42"/>
      <c r="F5" s="42"/>
      <c r="G5" s="42"/>
      <c r="H5" s="42"/>
      <c r="I5" s="42"/>
      <c r="J5" s="43"/>
      <c r="K5" s="1"/>
    </row>
    <row r="6" spans="1:11" ht="15.75" x14ac:dyDescent="0.25">
      <c r="A6" s="44" t="s">
        <v>5</v>
      </c>
      <c r="B6" s="45"/>
      <c r="C6" s="45"/>
      <c r="D6" s="45"/>
      <c r="E6" s="45"/>
      <c r="F6" s="45"/>
      <c r="G6" s="45"/>
      <c r="H6" s="45"/>
      <c r="I6" s="45"/>
      <c r="J6" s="46"/>
      <c r="K6" s="1"/>
    </row>
    <row r="7" spans="1:11" ht="15.75" x14ac:dyDescent="0.25">
      <c r="A7" s="47" t="s">
        <v>6</v>
      </c>
      <c r="B7" s="48"/>
      <c r="C7" s="48"/>
      <c r="D7" s="48"/>
      <c r="E7" s="48"/>
      <c r="F7" s="48"/>
      <c r="G7" s="48"/>
      <c r="H7" s="48"/>
      <c r="I7" s="48"/>
      <c r="J7" s="49"/>
      <c r="K7" s="1"/>
    </row>
    <row r="8" spans="1:11" x14ac:dyDescent="0.25">
      <c r="A8" s="4" t="s">
        <v>7</v>
      </c>
      <c r="B8" s="63" t="s">
        <v>48</v>
      </c>
      <c r="C8" s="64"/>
      <c r="D8" s="64"/>
      <c r="E8" s="64"/>
      <c r="F8" s="64"/>
      <c r="G8" s="64"/>
      <c r="H8" s="64"/>
      <c r="I8" s="64"/>
      <c r="J8" s="65"/>
      <c r="K8" s="1"/>
    </row>
    <row r="9" spans="1:11" ht="15" customHeight="1" x14ac:dyDescent="0.25">
      <c r="A9" s="20" t="s">
        <v>36</v>
      </c>
      <c r="B9" s="63" t="s">
        <v>49</v>
      </c>
      <c r="C9" s="64"/>
      <c r="D9" s="64"/>
      <c r="E9" s="64"/>
      <c r="F9" s="64"/>
      <c r="G9" s="64"/>
      <c r="H9" s="64"/>
      <c r="I9" s="64"/>
      <c r="J9" s="65"/>
      <c r="K9" s="1"/>
    </row>
    <row r="10" spans="1:11" x14ac:dyDescent="0.25">
      <c r="A10" s="20" t="s">
        <v>37</v>
      </c>
      <c r="B10" s="63" t="s">
        <v>50</v>
      </c>
      <c r="C10" s="64"/>
      <c r="D10" s="64"/>
      <c r="E10" s="64"/>
      <c r="F10" s="64"/>
      <c r="G10" s="64"/>
      <c r="H10" s="64"/>
      <c r="I10" s="64"/>
      <c r="J10" s="65"/>
      <c r="K10" s="1"/>
    </row>
    <row r="11" spans="1:11" ht="31.5" customHeight="1" x14ac:dyDescent="0.25">
      <c r="A11" s="4" t="s">
        <v>8</v>
      </c>
      <c r="B11" s="66" t="s">
        <v>51</v>
      </c>
      <c r="C11" s="66"/>
      <c r="D11" s="66"/>
      <c r="E11" s="66"/>
      <c r="F11" s="66"/>
      <c r="G11" s="66"/>
      <c r="H11" s="66"/>
      <c r="I11" s="66"/>
      <c r="J11" s="67"/>
    </row>
    <row r="12" spans="1:11" ht="29.25" customHeight="1" x14ac:dyDescent="0.25">
      <c r="A12" s="4" t="s">
        <v>9</v>
      </c>
      <c r="B12" s="68" t="s">
        <v>52</v>
      </c>
      <c r="C12" s="68"/>
      <c r="D12" s="68"/>
      <c r="E12" s="68"/>
      <c r="F12" s="68"/>
      <c r="G12" s="68"/>
      <c r="H12" s="68"/>
      <c r="I12" s="68"/>
      <c r="J12" s="69"/>
    </row>
    <row r="13" spans="1:11" ht="15.75" x14ac:dyDescent="0.25">
      <c r="A13" s="44" t="s">
        <v>10</v>
      </c>
      <c r="B13" s="45"/>
      <c r="C13" s="45"/>
      <c r="D13" s="45"/>
      <c r="E13" s="45"/>
      <c r="F13" s="45"/>
      <c r="G13" s="45"/>
      <c r="H13" s="45"/>
      <c r="I13" s="45"/>
      <c r="J13" s="46"/>
    </row>
    <row r="14" spans="1:11" ht="27.75" customHeight="1" x14ac:dyDescent="0.25">
      <c r="A14" s="4" t="s">
        <v>11</v>
      </c>
      <c r="B14" s="21">
        <v>3</v>
      </c>
      <c r="C14" s="40"/>
      <c r="D14" s="40"/>
      <c r="E14" s="40"/>
      <c r="F14" s="40"/>
      <c r="G14" s="40"/>
      <c r="H14" s="40"/>
      <c r="I14" s="40"/>
      <c r="J14" s="40"/>
    </row>
    <row r="15" spans="1:11" ht="26.25" customHeight="1" x14ac:dyDescent="0.25">
      <c r="A15" s="4" t="s">
        <v>12</v>
      </c>
      <c r="B15" s="7">
        <v>3.3</v>
      </c>
      <c r="C15" s="40" t="str">
        <f>IFERROR(VLOOKUP(B15,'[1]Validacion datos'!A8:B26,2,FALSE),"")</f>
        <v>Competitividad e innovavión en un ambiente favorable a la cooperación y la responsabilidad social</v>
      </c>
      <c r="D15" s="40"/>
      <c r="E15" s="40"/>
      <c r="F15" s="40"/>
      <c r="G15" s="40"/>
      <c r="H15" s="40"/>
      <c r="I15" s="40"/>
      <c r="J15" s="40"/>
    </row>
    <row r="16" spans="1:11" ht="30.75" customHeight="1" x14ac:dyDescent="0.25">
      <c r="A16" s="4" t="s">
        <v>13</v>
      </c>
      <c r="B16" s="7" t="s">
        <v>62</v>
      </c>
      <c r="C16" s="70" t="str">
        <f>IFERROR(VLOOKUP(B16,'[1]Validacion datos'!D8:E64,2,FALSE),"")</f>
        <v>Desarrollar un entorno regulador que asegure un funcionamiento ordenado de los mercados y un clima de inversión y negocios pro-competitivo en un marco de responsabilidad social</v>
      </c>
      <c r="D16" s="70"/>
      <c r="E16" s="70"/>
      <c r="F16" s="70"/>
      <c r="G16" s="70"/>
      <c r="H16" s="70"/>
      <c r="I16" s="70"/>
      <c r="J16" s="70"/>
    </row>
    <row r="17" spans="1:11" ht="15.75" x14ac:dyDescent="0.25">
      <c r="A17" s="44" t="s">
        <v>14</v>
      </c>
      <c r="B17" s="45"/>
      <c r="C17" s="45"/>
      <c r="D17" s="45"/>
      <c r="E17" s="45"/>
      <c r="F17" s="45"/>
      <c r="G17" s="45"/>
      <c r="H17" s="45"/>
      <c r="I17" s="45"/>
      <c r="J17" s="46"/>
    </row>
    <row r="18" spans="1:11" ht="29.25" customHeight="1" x14ac:dyDescent="0.25">
      <c r="A18" s="4" t="s">
        <v>15</v>
      </c>
      <c r="B18" s="68" t="s">
        <v>53</v>
      </c>
      <c r="C18" s="68"/>
      <c r="D18" s="68"/>
      <c r="E18" s="68"/>
      <c r="F18" s="68"/>
      <c r="G18" s="68"/>
      <c r="H18" s="68"/>
      <c r="I18" s="68"/>
      <c r="J18" s="69"/>
    </row>
    <row r="19" spans="1:11" ht="39.75" customHeight="1" x14ac:dyDescent="0.25">
      <c r="A19" s="8" t="s">
        <v>16</v>
      </c>
      <c r="B19" s="68" t="s">
        <v>54</v>
      </c>
      <c r="C19" s="68"/>
      <c r="D19" s="68"/>
      <c r="E19" s="68"/>
      <c r="F19" s="68"/>
      <c r="G19" s="68"/>
      <c r="H19" s="68"/>
      <c r="I19" s="68"/>
      <c r="J19" s="69"/>
    </row>
    <row r="20" spans="1:11" ht="34.5" customHeight="1" x14ac:dyDescent="0.25">
      <c r="A20" s="8" t="s">
        <v>17</v>
      </c>
      <c r="B20" s="68" t="s">
        <v>55</v>
      </c>
      <c r="C20" s="68"/>
      <c r="D20" s="68"/>
      <c r="E20" s="68"/>
      <c r="F20" s="68"/>
      <c r="G20" s="68"/>
      <c r="H20" s="68"/>
      <c r="I20" s="68"/>
      <c r="J20" s="69"/>
    </row>
    <row r="21" spans="1:11" ht="35.25" customHeight="1" x14ac:dyDescent="0.25">
      <c r="A21" s="8" t="s">
        <v>38</v>
      </c>
      <c r="B21" s="68" t="s">
        <v>79</v>
      </c>
      <c r="C21" s="68"/>
      <c r="D21" s="68"/>
      <c r="E21" s="68"/>
      <c r="F21" s="68"/>
      <c r="G21" s="68"/>
      <c r="H21" s="68"/>
      <c r="I21" s="68"/>
      <c r="J21" s="69"/>
      <c r="K21" s="1"/>
    </row>
    <row r="22" spans="1:11" ht="15.75" x14ac:dyDescent="0.25">
      <c r="A22" s="44" t="s">
        <v>18</v>
      </c>
      <c r="B22" s="45"/>
      <c r="C22" s="45"/>
      <c r="D22" s="45"/>
      <c r="E22" s="45"/>
      <c r="F22" s="45"/>
      <c r="G22" s="45"/>
      <c r="H22" s="45"/>
      <c r="I22" s="45"/>
      <c r="J22" s="46"/>
    </row>
    <row r="23" spans="1:11" ht="15.75" x14ac:dyDescent="0.25">
      <c r="A23" s="47" t="s">
        <v>19</v>
      </c>
      <c r="B23" s="48"/>
      <c r="C23" s="48"/>
      <c r="D23" s="48"/>
      <c r="E23" s="48"/>
      <c r="F23" s="48"/>
      <c r="G23" s="48"/>
      <c r="H23" s="48"/>
      <c r="I23" s="48"/>
      <c r="J23" s="49"/>
      <c r="K23" s="1"/>
    </row>
    <row r="24" spans="1:11" ht="15" customHeight="1" x14ac:dyDescent="0.25">
      <c r="A24" s="71" t="s">
        <v>20</v>
      </c>
      <c r="B24" s="72"/>
      <c r="C24" s="73" t="s">
        <v>21</v>
      </c>
      <c r="D24" s="75"/>
      <c r="E24" s="75"/>
      <c r="F24" s="75" t="s">
        <v>22</v>
      </c>
      <c r="G24" s="75"/>
      <c r="H24" s="72"/>
      <c r="I24" s="73" t="s">
        <v>23</v>
      </c>
      <c r="J24" s="74"/>
    </row>
    <row r="25" spans="1:11" x14ac:dyDescent="0.25">
      <c r="A25" s="80">
        <v>362955651</v>
      </c>
      <c r="B25" s="81"/>
      <c r="C25" s="79">
        <v>384011730.31</v>
      </c>
      <c r="D25" s="80"/>
      <c r="E25" s="81"/>
      <c r="F25" s="79">
        <v>347385002.94</v>
      </c>
      <c r="G25" s="80"/>
      <c r="H25" s="81"/>
      <c r="I25" s="91">
        <f>F25/C25</f>
        <v>0.90462081108711845</v>
      </c>
      <c r="J25" s="92"/>
    </row>
    <row r="26" spans="1:11" ht="15.75" x14ac:dyDescent="0.25">
      <c r="A26" s="47" t="s">
        <v>24</v>
      </c>
      <c r="B26" s="48"/>
      <c r="C26" s="48"/>
      <c r="D26" s="48"/>
      <c r="E26" s="48"/>
      <c r="F26" s="48"/>
      <c r="G26" s="48"/>
      <c r="H26" s="48"/>
      <c r="I26" s="48"/>
      <c r="J26" s="49"/>
      <c r="K26" s="1"/>
    </row>
    <row r="27" spans="1:11" ht="25.5" customHeight="1" x14ac:dyDescent="0.25">
      <c r="A27" s="5"/>
      <c r="B27"/>
      <c r="C27" s="76" t="s">
        <v>78</v>
      </c>
      <c r="D27" s="77"/>
      <c r="E27" s="76" t="s">
        <v>72</v>
      </c>
      <c r="F27" s="77"/>
      <c r="G27" s="76" t="s">
        <v>73</v>
      </c>
      <c r="H27" s="76"/>
      <c r="I27" s="76" t="s">
        <v>25</v>
      </c>
      <c r="J27" s="78"/>
    </row>
    <row r="28" spans="1:11" ht="37.5" customHeight="1" x14ac:dyDescent="0.25">
      <c r="A28" s="9" t="s">
        <v>26</v>
      </c>
      <c r="B28" s="10" t="s">
        <v>27</v>
      </c>
      <c r="C28" s="10" t="s">
        <v>39</v>
      </c>
      <c r="D28" s="10" t="s">
        <v>40</v>
      </c>
      <c r="E28" s="10" t="s">
        <v>42</v>
      </c>
      <c r="F28" s="10" t="s">
        <v>43</v>
      </c>
      <c r="G28" s="10" t="s">
        <v>44</v>
      </c>
      <c r="H28" s="10" t="s">
        <v>45</v>
      </c>
      <c r="I28" s="10" t="s">
        <v>46</v>
      </c>
      <c r="J28" s="11" t="s">
        <v>47</v>
      </c>
    </row>
    <row r="29" spans="1:11" ht="60" x14ac:dyDescent="0.25">
      <c r="A29" s="25" t="s">
        <v>56</v>
      </c>
      <c r="B29" s="31" t="s">
        <v>59</v>
      </c>
      <c r="C29" s="36">
        <v>12676.65</v>
      </c>
      <c r="D29" s="37">
        <v>37614235</v>
      </c>
      <c r="E29" s="12">
        <f>+[2]Hoja1!$E$29+[3]Hoja1!$E$29+1</f>
        <v>12677</v>
      </c>
      <c r="F29" s="13">
        <v>35545812.310000002</v>
      </c>
      <c r="G29" s="13">
        <f>+[2]Hoja1!$G$29+[3]Hoja1!$G$29</f>
        <v>10029</v>
      </c>
      <c r="H29" s="14">
        <f>+[2]Hoja1!$H$29+[3]Hoja1!$H$29</f>
        <v>33778895.159999996</v>
      </c>
      <c r="I29" s="39">
        <f t="shared" ref="I29:J31" si="0">IF(G29&gt;0,G29/E29,0)</f>
        <v>0.79111777234361447</v>
      </c>
      <c r="J29" s="38">
        <f t="shared" si="0"/>
        <v>0.95029183368801717</v>
      </c>
    </row>
    <row r="30" spans="1:11" ht="66" customHeight="1" x14ac:dyDescent="0.25">
      <c r="A30" s="25" t="s">
        <v>57</v>
      </c>
      <c r="B30" s="32" t="s">
        <v>60</v>
      </c>
      <c r="C30" s="36">
        <v>6300</v>
      </c>
      <c r="D30" s="37">
        <v>15699804</v>
      </c>
      <c r="E30" s="12">
        <f>+[2]Hoja1!$E$30+[3]Hoja1!$E$30</f>
        <v>6300</v>
      </c>
      <c r="F30" s="14">
        <f>+[2]Hoja1!$F$30+[3]Hoja1!$F$30</f>
        <v>15699504</v>
      </c>
      <c r="G30" s="15">
        <f>+[2]Hoja1!$G$30+[3]Hoja1!$G$30</f>
        <v>6837</v>
      </c>
      <c r="H30" s="14">
        <f>+[2]Hoja1!$H$30+[3]Hoja1!$H$30</f>
        <v>18468108</v>
      </c>
      <c r="I30" s="39">
        <f t="shared" si="0"/>
        <v>1.0852380952380953</v>
      </c>
      <c r="J30" s="38">
        <f t="shared" si="0"/>
        <v>1.1763497751266536</v>
      </c>
    </row>
    <row r="31" spans="1:11" ht="78.75" customHeight="1" x14ac:dyDescent="0.25">
      <c r="A31" s="25" t="s">
        <v>58</v>
      </c>
      <c r="B31" s="32" t="s">
        <v>61</v>
      </c>
      <c r="C31" s="36">
        <v>17850</v>
      </c>
      <c r="D31" s="37">
        <v>29540094</v>
      </c>
      <c r="E31" s="12">
        <f>+[2]Hoja1!$E$31+[3]Hoja1!$E$31</f>
        <v>17850</v>
      </c>
      <c r="F31" s="14">
        <f>+[2]Hoja1!$F$31+[3]Hoja1!$F$31</f>
        <v>29540094</v>
      </c>
      <c r="G31" s="15">
        <f>+[2]Hoja1!$G$31+[3]Hoja1!$G$31</f>
        <v>23279</v>
      </c>
      <c r="H31" s="14">
        <f>+[2]Hoja1!$H$31+[3]Hoja1!$H$31</f>
        <v>28684537.77</v>
      </c>
      <c r="I31" s="39">
        <f t="shared" si="0"/>
        <v>1.3041456582633053</v>
      </c>
      <c r="J31" s="38">
        <f t="shared" si="0"/>
        <v>0.97103745742989167</v>
      </c>
    </row>
    <row r="32" spans="1:11" ht="21.75" customHeight="1" x14ac:dyDescent="0.25">
      <c r="A32" s="44" t="s">
        <v>28</v>
      </c>
      <c r="B32" s="45"/>
      <c r="C32" s="45"/>
      <c r="D32" s="45"/>
      <c r="E32" s="45"/>
      <c r="F32" s="45"/>
      <c r="G32" s="45"/>
      <c r="H32" s="45"/>
      <c r="I32" s="45"/>
      <c r="J32" s="46"/>
    </row>
    <row r="33" spans="1:12" ht="27" customHeight="1" x14ac:dyDescent="0.25">
      <c r="A33" s="47" t="s">
        <v>29</v>
      </c>
      <c r="B33" s="48"/>
      <c r="C33" s="48"/>
      <c r="D33" s="48"/>
      <c r="E33" s="48"/>
      <c r="F33" s="48"/>
      <c r="G33" s="48"/>
      <c r="H33" s="48"/>
      <c r="I33" s="48"/>
      <c r="J33" s="49"/>
      <c r="K33" s="1"/>
    </row>
    <row r="34" spans="1:12" ht="33" customHeight="1" x14ac:dyDescent="0.25">
      <c r="A34" s="33" t="s">
        <v>30</v>
      </c>
      <c r="B34" s="89" t="s">
        <v>56</v>
      </c>
      <c r="C34" s="89"/>
      <c r="D34" s="89"/>
      <c r="E34" s="89"/>
      <c r="F34" s="89"/>
      <c r="G34" s="89"/>
      <c r="H34" s="89"/>
      <c r="I34" s="89"/>
      <c r="J34" s="90"/>
    </row>
    <row r="35" spans="1:12" ht="33" customHeight="1" x14ac:dyDescent="0.25">
      <c r="A35" s="16" t="s">
        <v>31</v>
      </c>
      <c r="B35" s="68" t="s">
        <v>63</v>
      </c>
      <c r="C35" s="68"/>
      <c r="D35" s="68"/>
      <c r="E35" s="68"/>
      <c r="F35" s="68"/>
      <c r="G35" s="68"/>
      <c r="H35" s="68"/>
      <c r="I35" s="68"/>
      <c r="J35" s="69"/>
    </row>
    <row r="36" spans="1:12" ht="54.75" customHeight="1" x14ac:dyDescent="0.25">
      <c r="A36" s="16" t="s">
        <v>32</v>
      </c>
      <c r="B36" s="68" t="s">
        <v>80</v>
      </c>
      <c r="C36" s="68"/>
      <c r="D36" s="68"/>
      <c r="E36" s="68"/>
      <c r="F36" s="68"/>
      <c r="G36" s="68"/>
      <c r="H36" s="68"/>
      <c r="I36" s="68"/>
      <c r="J36" s="69"/>
    </row>
    <row r="37" spans="1:12" ht="141.75" customHeight="1" x14ac:dyDescent="0.25">
      <c r="A37" s="16" t="s">
        <v>33</v>
      </c>
      <c r="B37" s="68" t="s">
        <v>81</v>
      </c>
      <c r="C37" s="68"/>
      <c r="D37" s="68"/>
      <c r="E37" s="68"/>
      <c r="F37" s="68"/>
      <c r="G37" s="68"/>
      <c r="H37" s="68"/>
      <c r="I37" s="68"/>
      <c r="J37" s="69"/>
    </row>
    <row r="38" spans="1:12" ht="33" customHeight="1" x14ac:dyDescent="0.25">
      <c r="A38" s="34" t="s">
        <v>30</v>
      </c>
      <c r="B38" s="93" t="s">
        <v>57</v>
      </c>
      <c r="C38" s="93"/>
      <c r="D38" s="93"/>
      <c r="E38" s="93"/>
      <c r="F38" s="93"/>
      <c r="G38" s="93"/>
      <c r="H38" s="93"/>
      <c r="I38" s="93"/>
      <c r="J38" s="94"/>
    </row>
    <row r="39" spans="1:12" ht="33" customHeight="1" x14ac:dyDescent="0.25">
      <c r="A39" s="16" t="s">
        <v>31</v>
      </c>
      <c r="B39" s="68" t="s">
        <v>64</v>
      </c>
      <c r="C39" s="68"/>
      <c r="D39" s="68"/>
      <c r="E39" s="68"/>
      <c r="F39" s="68"/>
      <c r="G39" s="68"/>
      <c r="H39" s="68"/>
      <c r="I39" s="68"/>
      <c r="J39" s="69"/>
    </row>
    <row r="40" spans="1:12" ht="63.75" customHeight="1" x14ac:dyDescent="0.25">
      <c r="A40" s="16" t="s">
        <v>32</v>
      </c>
      <c r="B40" s="68" t="s">
        <v>82</v>
      </c>
      <c r="C40" s="68"/>
      <c r="D40" s="68"/>
      <c r="E40" s="68"/>
      <c r="F40" s="68"/>
      <c r="G40" s="68"/>
      <c r="H40" s="68"/>
      <c r="I40" s="68"/>
      <c r="J40" s="69"/>
    </row>
    <row r="41" spans="1:12" ht="135" customHeight="1" x14ac:dyDescent="0.25">
      <c r="A41" s="27" t="s">
        <v>33</v>
      </c>
      <c r="B41" s="68" t="s">
        <v>83</v>
      </c>
      <c r="C41" s="68"/>
      <c r="D41" s="68"/>
      <c r="E41" s="68"/>
      <c r="F41" s="68"/>
      <c r="G41" s="68"/>
      <c r="H41" s="68"/>
      <c r="I41" s="68"/>
      <c r="J41" s="69"/>
    </row>
    <row r="42" spans="1:12" ht="33" customHeight="1" x14ac:dyDescent="0.25">
      <c r="A42" s="34" t="s">
        <v>30</v>
      </c>
      <c r="B42" s="93" t="s">
        <v>58</v>
      </c>
      <c r="C42" s="93"/>
      <c r="D42" s="93"/>
      <c r="E42" s="93"/>
      <c r="F42" s="93"/>
      <c r="G42" s="93"/>
      <c r="H42" s="93"/>
      <c r="I42" s="93"/>
      <c r="J42" s="94"/>
    </row>
    <row r="43" spans="1:12" ht="33" customHeight="1" x14ac:dyDescent="0.25">
      <c r="A43" s="16" t="s">
        <v>31</v>
      </c>
      <c r="B43" s="68" t="s">
        <v>75</v>
      </c>
      <c r="C43" s="68"/>
      <c r="D43" s="68"/>
      <c r="E43" s="68"/>
      <c r="F43" s="68"/>
      <c r="G43" s="68"/>
      <c r="H43" s="68"/>
      <c r="I43" s="68"/>
      <c r="J43" s="69"/>
    </row>
    <row r="44" spans="1:12" ht="57" customHeight="1" x14ac:dyDescent="0.25">
      <c r="A44" s="16" t="s">
        <v>32</v>
      </c>
      <c r="B44" s="68" t="s">
        <v>84</v>
      </c>
      <c r="C44" s="68"/>
      <c r="D44" s="68"/>
      <c r="E44" s="68"/>
      <c r="F44" s="68"/>
      <c r="G44" s="68"/>
      <c r="H44" s="68"/>
      <c r="I44" s="68"/>
      <c r="J44" s="69"/>
      <c r="L44">
        <v>8</v>
      </c>
    </row>
    <row r="45" spans="1:12" ht="156" customHeight="1" x14ac:dyDescent="0.25">
      <c r="A45" s="27" t="s">
        <v>33</v>
      </c>
      <c r="B45" s="68" t="s">
        <v>85</v>
      </c>
      <c r="C45" s="68"/>
      <c r="D45" s="68"/>
      <c r="E45" s="68"/>
      <c r="F45" s="68"/>
      <c r="G45" s="68"/>
      <c r="H45" s="68"/>
      <c r="I45" s="68"/>
      <c r="J45" s="69"/>
    </row>
    <row r="46" spans="1:12" ht="15.75" x14ac:dyDescent="0.25">
      <c r="A46" s="44" t="s">
        <v>34</v>
      </c>
      <c r="B46" s="45"/>
      <c r="C46" s="45"/>
      <c r="D46" s="45"/>
      <c r="E46" s="45"/>
      <c r="F46" s="45"/>
      <c r="G46" s="45"/>
      <c r="H46" s="45"/>
      <c r="I46" s="45"/>
      <c r="J46" s="46"/>
    </row>
    <row r="47" spans="1:12" ht="15.75" x14ac:dyDescent="0.25">
      <c r="A47" s="82" t="s">
        <v>35</v>
      </c>
      <c r="B47" s="83"/>
      <c r="C47" s="83"/>
      <c r="D47" s="83"/>
      <c r="E47" s="83"/>
      <c r="F47" s="83"/>
      <c r="G47" s="83"/>
      <c r="H47" s="83"/>
      <c r="I47" s="83"/>
      <c r="J47" s="84"/>
      <c r="K47" s="1"/>
    </row>
    <row r="48" spans="1:12" ht="27.75" customHeight="1" x14ac:dyDescent="0.25">
      <c r="A48" s="85" t="s">
        <v>86</v>
      </c>
      <c r="B48" s="86"/>
      <c r="C48" s="86"/>
      <c r="D48" s="86"/>
      <c r="E48" s="86"/>
      <c r="F48" s="86"/>
      <c r="G48" s="86"/>
      <c r="H48" s="86"/>
      <c r="I48" s="86"/>
      <c r="J48" s="87"/>
    </row>
    <row r="49" spans="1:22" ht="12" customHeight="1" x14ac:dyDescent="0.25">
      <c r="A49" s="22"/>
      <c r="B49" s="22"/>
      <c r="C49" s="22"/>
      <c r="D49" s="22"/>
      <c r="E49" s="22"/>
      <c r="F49" s="22"/>
      <c r="G49" s="22"/>
      <c r="H49" s="22"/>
      <c r="I49" s="22"/>
      <c r="J49" s="22"/>
    </row>
    <row r="50" spans="1:22" ht="24" customHeight="1" x14ac:dyDescent="0.25">
      <c r="A50" s="88" t="s">
        <v>41</v>
      </c>
      <c r="B50" s="88"/>
      <c r="C50" s="88"/>
      <c r="D50" s="88"/>
      <c r="E50" s="88"/>
      <c r="F50" s="88"/>
      <c r="G50" s="88"/>
      <c r="H50" s="88"/>
      <c r="I50" s="88"/>
      <c r="J50" s="88"/>
    </row>
    <row r="51" spans="1:22" x14ac:dyDescent="0.25">
      <c r="A51" s="26"/>
      <c r="B51" s="26"/>
      <c r="C51" s="26"/>
      <c r="D51" s="26"/>
      <c r="E51" s="26"/>
      <c r="F51" s="26"/>
      <c r="G51" s="26"/>
      <c r="H51" s="26"/>
      <c r="I51" s="26"/>
      <c r="J51" s="26"/>
    </row>
    <row r="52" spans="1:22" x14ac:dyDescent="0.25">
      <c r="A52" s="28" t="s">
        <v>67</v>
      </c>
      <c r="B52" s="29"/>
      <c r="C52" s="29"/>
      <c r="D52" s="28" t="s">
        <v>65</v>
      </c>
      <c r="E52" s="29"/>
      <c r="G52" s="29"/>
      <c r="H52" s="28" t="s">
        <v>66</v>
      </c>
      <c r="I52" s="29"/>
      <c r="J52" s="29"/>
      <c r="K52" s="29"/>
      <c r="M52" s="28"/>
      <c r="N52" s="28"/>
      <c r="O52" s="29"/>
      <c r="P52" s="29"/>
      <c r="Q52" s="29"/>
      <c r="R52" s="29"/>
      <c r="S52" s="29"/>
      <c r="T52" s="29"/>
      <c r="U52" s="29"/>
      <c r="V52" s="29"/>
    </row>
    <row r="53" spans="1:22" ht="9.75" customHeight="1" x14ac:dyDescent="0.25">
      <c r="A53" s="28"/>
      <c r="B53" s="29"/>
      <c r="C53" s="29"/>
      <c r="D53" s="29"/>
      <c r="E53" s="29"/>
      <c r="G53" s="29"/>
      <c r="H53" s="29"/>
      <c r="I53" s="29"/>
      <c r="J53" s="29"/>
      <c r="K53" s="29"/>
      <c r="M53" s="29"/>
      <c r="N53" s="30"/>
      <c r="O53" s="29"/>
      <c r="P53" s="29"/>
      <c r="Q53" s="29"/>
      <c r="R53" s="29"/>
      <c r="S53" s="29"/>
      <c r="T53" s="29"/>
      <c r="U53" s="29"/>
      <c r="V53" s="29"/>
    </row>
    <row r="54" spans="1:22" ht="9.75" customHeight="1" x14ac:dyDescent="0.25">
      <c r="A54" s="28"/>
      <c r="B54" s="29"/>
      <c r="C54" s="29"/>
      <c r="D54" s="29"/>
      <c r="E54" s="29"/>
      <c r="G54" s="29"/>
      <c r="I54" s="29"/>
      <c r="J54" s="29"/>
      <c r="K54" s="29"/>
      <c r="M54" s="29"/>
      <c r="N54" s="30"/>
      <c r="O54" s="29"/>
      <c r="P54" s="29"/>
      <c r="Q54" s="29"/>
      <c r="R54" s="29"/>
      <c r="S54" s="29"/>
      <c r="T54" s="29"/>
      <c r="U54" s="29"/>
      <c r="V54" s="29"/>
    </row>
    <row r="55" spans="1:22" x14ac:dyDescent="0.25">
      <c r="A55" s="28"/>
      <c r="B55" s="29"/>
      <c r="C55" s="29"/>
      <c r="D55" s="29"/>
      <c r="E55" s="29"/>
      <c r="G55" s="29"/>
      <c r="H55" s="29"/>
      <c r="I55" s="29"/>
      <c r="J55" s="29"/>
      <c r="K55" s="29"/>
      <c r="M55" s="29"/>
      <c r="N55" s="30"/>
      <c r="O55" s="29"/>
      <c r="P55" s="29"/>
      <c r="Q55" s="29"/>
      <c r="R55" s="29"/>
      <c r="S55" s="29"/>
      <c r="T55" s="29"/>
      <c r="U55" s="29"/>
      <c r="V55" s="29"/>
    </row>
    <row r="56" spans="1:22" ht="6.75" hidden="1" customHeight="1" x14ac:dyDescent="0.25">
      <c r="A56" s="29"/>
      <c r="B56" s="29"/>
      <c r="C56" s="29"/>
      <c r="D56" s="29"/>
      <c r="E56" s="29"/>
      <c r="G56" s="29"/>
      <c r="H56" s="29"/>
      <c r="I56" s="29"/>
      <c r="J56" s="29"/>
      <c r="K56" s="29"/>
      <c r="M56" s="29"/>
      <c r="N56" s="29"/>
      <c r="O56" s="29"/>
      <c r="P56" s="29"/>
      <c r="Q56" s="29"/>
      <c r="R56" s="29"/>
      <c r="S56" s="29"/>
      <c r="T56" s="29"/>
      <c r="U56" s="29"/>
      <c r="V56" s="29"/>
    </row>
    <row r="57" spans="1:22" x14ac:dyDescent="0.25">
      <c r="A57" s="35" t="s">
        <v>76</v>
      </c>
      <c r="B57" s="29"/>
      <c r="C57" s="29"/>
      <c r="D57" s="29" t="s">
        <v>68</v>
      </c>
      <c r="E57" s="29"/>
      <c r="G57" s="29"/>
      <c r="H57" s="29" t="s">
        <v>69</v>
      </c>
      <c r="I57" s="29"/>
      <c r="J57" s="29"/>
      <c r="K57" s="29"/>
      <c r="M57" s="29"/>
      <c r="N57" s="29"/>
      <c r="O57" s="29"/>
      <c r="P57" s="29"/>
      <c r="Q57" s="29"/>
      <c r="R57" s="29"/>
      <c r="S57" s="29"/>
      <c r="T57" s="29"/>
      <c r="U57" s="29"/>
      <c r="V57" s="29"/>
    </row>
    <row r="58" spans="1:22" x14ac:dyDescent="0.25">
      <c r="A58" s="35" t="s">
        <v>77</v>
      </c>
      <c r="B58" s="29"/>
      <c r="C58" s="29"/>
      <c r="D58" s="29" t="s">
        <v>70</v>
      </c>
      <c r="E58" s="29"/>
      <c r="G58" s="29"/>
      <c r="H58" s="29" t="s">
        <v>71</v>
      </c>
      <c r="I58" s="29"/>
      <c r="J58" s="29"/>
      <c r="K58" s="29"/>
      <c r="M58" s="29"/>
      <c r="N58" s="29"/>
      <c r="O58" s="29"/>
      <c r="P58" s="29"/>
      <c r="Q58" s="29"/>
      <c r="R58" s="29"/>
      <c r="S58" s="29"/>
      <c r="T58" s="29"/>
      <c r="U58" s="29"/>
      <c r="V58" s="29"/>
    </row>
  </sheetData>
  <mergeCells count="56">
    <mergeCell ref="B43:J43"/>
    <mergeCell ref="B44:J44"/>
    <mergeCell ref="B45:J45"/>
    <mergeCell ref="B38:J38"/>
    <mergeCell ref="B39:J39"/>
    <mergeCell ref="B40:J40"/>
    <mergeCell ref="B41:J41"/>
    <mergeCell ref="B42:J42"/>
    <mergeCell ref="A46:J46"/>
    <mergeCell ref="A47:J47"/>
    <mergeCell ref="A48:J48"/>
    <mergeCell ref="A50:J50"/>
    <mergeCell ref="B9:J9"/>
    <mergeCell ref="B10:J10"/>
    <mergeCell ref="B21:J21"/>
    <mergeCell ref="A32:J32"/>
    <mergeCell ref="A33:J33"/>
    <mergeCell ref="B34:J34"/>
    <mergeCell ref="B35:J35"/>
    <mergeCell ref="B36:J36"/>
    <mergeCell ref="B37:J37"/>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3" type="noConversion"/>
  <dataValidations count="16">
    <dataValidation allowBlank="1" showInputMessage="1" showErrorMessage="1" prompt="Monto ejecutado en el trimestre" sqref="H28 D29" xr:uid="{90E46E24-8E3F-4224-9F5D-F387CD76556E}"/>
    <dataValidation allowBlank="1" showInputMessage="1" showErrorMessage="1" prompt="Monto presupuestado para el producto" sqref="F28 F30:F31 D28 D30:D31" xr:uid="{247AEBBA-5BB4-404D-982B-514E41C68A75}"/>
    <dataValidation allowBlank="1" showInputMessage="1" showErrorMessage="1" prompt="Meta anual del indicador" sqref="E28:E29 E31 C28:C29 C31 D30" xr:uid="{F1CB8B99-164D-4F51-9E69-AECE57493A93}"/>
    <dataValidation allowBlank="1" showInputMessage="1" showErrorMessage="1" prompt="Nombre del indicador" sqref="B28:B31" xr:uid="{3FF3C7F1-052B-4689-97E1-0EEC782A6AE3}"/>
    <dataValidation allowBlank="1" showInputMessage="1" showErrorMessage="1" prompt="Nombre de cada producto" sqref="A28"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48:J49" xr:uid="{DA848EFB-3FC8-4206-B557-B09F4E34DBE3}"/>
    <dataValidation allowBlank="1" showInputMessage="1" showErrorMessage="1" prompt="De existir desvío, explicar razones." sqref="B37:J37 B41:J41 B45:J45" xr:uid="{15752D16-318A-466B-84D2-F16C378EE918}"/>
    <dataValidation allowBlank="1" showInputMessage="1" showErrorMessage="1" prompt="1. Describir lo plasmado en el presupuesto_x000a_2. Describir lo alcanzado en términos financieros y de producción " sqref="B36:J36 B40:J40 B44:J44" xr:uid="{A72D67B3-A10B-4E8F-9A22-A756D2816C9A}"/>
    <dataValidation allowBlank="1" showInputMessage="1" showErrorMessage="1" prompt="¿En qué consiste el producto? su objetivo" sqref="B35:J35 B39:J39 B43:J43" xr:uid="{C5CE3DEC-0EC8-49F9-8F89-90A444E4EB2F}"/>
    <dataValidation allowBlank="1" showInputMessage="1" showErrorMessage="1" prompt="Nombre del producto" sqref="B34:J34 B38:J38 B42:J42"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 allowBlank="1" showInputMessage="1" showErrorMessage="1" prompt="Meta alcanzada en el trimestre" sqref="G28:G31" xr:uid="{078E0B3D-C3D5-4323-9A6F-7DD5AA0A91C9}"/>
  </dataValidations>
  <pageMargins left="0.7" right="0.7" top="0.75" bottom="0.75" header="0.3" footer="0.3"/>
  <pageSetup scale="77" fitToHeight="0" orientation="landscape" r:id="rId1"/>
  <rowBreaks count="2" manualBreakCount="2">
    <brk id="25" max="16383" man="1"/>
    <brk id="39" max="9" man="1"/>
  </rowBreaks>
  <ignoredErrors>
    <ignoredError sqref="I29:J29 I30:J31"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Anthony Chavéz</cp:lastModifiedBy>
  <cp:lastPrinted>2026-01-15T14:52:58Z</cp:lastPrinted>
  <dcterms:created xsi:type="dcterms:W3CDTF">2021-03-22T15:50:10Z</dcterms:created>
  <dcterms:modified xsi:type="dcterms:W3CDTF">2026-01-15T15:32:13Z</dcterms:modified>
</cp:coreProperties>
</file>