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car.ariza\Desktop\Backup Oscar Ariza\OAI\"/>
    </mc:Choice>
  </mc:AlternateContent>
  <bookViews>
    <workbookView xWindow="0" yWindow="0" windowWidth="20490" windowHeight="7755" firstSheet="1" activeTab="1"/>
  </bookViews>
  <sheets>
    <sheet name="Plantilla Presupuesto" sheetId="2" r:id="rId1"/>
    <sheet name="Plantilla Ejecución " sheetId="3" r:id="rId2"/>
  </sheets>
  <definedNames>
    <definedName name="_xlnm.Print_Area" localSheetId="1">'Plantilla Ejecución '!$A$1:$L$121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4" i="3" l="1"/>
  <c r="K102" i="3"/>
  <c r="L35" i="3"/>
  <c r="L23" i="3"/>
  <c r="L22" i="3"/>
  <c r="L13" i="3"/>
  <c r="L12" i="3"/>
  <c r="L102" i="3"/>
  <c r="L104" i="3"/>
  <c r="L92" i="3"/>
  <c r="L93" i="3"/>
  <c r="L94" i="3"/>
  <c r="L95" i="3"/>
  <c r="L96" i="3"/>
  <c r="L97" i="3"/>
  <c r="L98" i="3"/>
  <c r="L99" i="3"/>
  <c r="L100" i="3"/>
  <c r="L101" i="3"/>
  <c r="L91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49" i="3"/>
  <c r="L8" i="3"/>
  <c r="L9" i="3"/>
  <c r="L10" i="3"/>
  <c r="L11" i="3"/>
  <c r="L14" i="3"/>
  <c r="L15" i="3"/>
  <c r="L16" i="3"/>
  <c r="L17" i="3"/>
  <c r="L18" i="3"/>
  <c r="L19" i="3"/>
  <c r="L20" i="3"/>
  <c r="L21" i="3"/>
  <c r="L24" i="3"/>
  <c r="L25" i="3"/>
  <c r="L26" i="3"/>
  <c r="L27" i="3"/>
  <c r="L28" i="3"/>
  <c r="L29" i="3"/>
  <c r="L30" i="3"/>
  <c r="L31" i="3"/>
  <c r="L32" i="3"/>
  <c r="L33" i="3"/>
  <c r="L34" i="3"/>
  <c r="L36" i="3"/>
  <c r="L37" i="3"/>
  <c r="L38" i="3"/>
  <c r="L39" i="3"/>
  <c r="L40" i="3"/>
  <c r="L41" i="3"/>
  <c r="L7" i="3"/>
  <c r="J104" i="3" l="1"/>
  <c r="J102" i="3"/>
  <c r="I104" i="3" l="1"/>
  <c r="I102" i="3"/>
  <c r="H104" i="3" l="1"/>
  <c r="H102" i="3"/>
  <c r="G102" i="3" l="1"/>
  <c r="G104" i="3" l="1"/>
  <c r="F102" i="3"/>
  <c r="F104" i="3" s="1"/>
  <c r="E102" i="3" l="1"/>
  <c r="E104" i="3" s="1"/>
  <c r="D102" i="3" l="1"/>
  <c r="D104" i="3" l="1"/>
  <c r="C102" i="3"/>
  <c r="C104" i="3" s="1"/>
  <c r="B24" i="3" l="1"/>
  <c r="B102" i="3" l="1"/>
  <c r="B104" i="3" l="1"/>
</calcChain>
</file>

<file path=xl/sharedStrings.xml><?xml version="1.0" encoding="utf-8"?>
<sst xmlns="http://schemas.openxmlformats.org/spreadsheetml/2006/main" count="205" uniqueCount="116">
  <si>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</si>
  <si>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</si>
  <si>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</si>
  <si>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</si>
  <si>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</si>
  <si>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</si>
  <si>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</si>
  <si>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</si>
  <si>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</si>
  <si>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</si>
  <si>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</si>
  <si>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</si>
  <si>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</si>
  <si>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</si>
  <si>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</si>
  <si>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</si>
  <si>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</si>
  <si>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</si>
  <si>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</si>
  <si>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</si>
  <si>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</si>
  <si>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</si>
  <si>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</si>
  <si>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</si>
  <si>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</si>
  <si>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</si>
  <si>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</si>
  <si>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</si>
  <si>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</si>
  <si>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</si>
  <si>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</si>
  <si>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</si>
  <si>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</si>
  <si>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</si>
  <si>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</si>
  <si>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</si>
  <si>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</si>
  <si>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</si>
  <si>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</si>
  <si>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</si>
  <si>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</si>
  <si>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</si>
  <si>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</si>
  <si>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</si>
  <si>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</si>
  <si>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</si>
  <si>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</si>
  <si>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</si>
  <si>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</si>
  <si>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</si>
  <si>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</si>
  <si>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</si>
  <si>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</si>
  <si>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</si>
  <si>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</si>
  <si>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</si>
  <si>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</si>
  <si>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</si>
  <si>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</si>
  <si>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</si>
  <si>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</si>
  <si>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</si>
  <si>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</si>
  <si>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</si>
  <si>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</si>
  <si>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</si>
  <si>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</si>
  <si>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</si>
  <si>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</si>
  <si>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</si>
  <si>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</si>
  <si>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</si>
  <si>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</si>
  <si>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</si>
  <si>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</si>
  <si>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</si>
  <si>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</si>
  <si>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</si>
  <si>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</si>
  <si>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</si>
  <si>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</si>
  <si>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</si>
  <si>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</si>
  <si>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</si>
  <si>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</si>
  <si>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</si>
  <si>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</si>
  <si>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</si>
  <si>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</si>
  <si>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</si>
  <si>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</si>
  <si>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</si>
  <si>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</si>
  <si>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</si>
  <si>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</si>
  <si>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</si>
  <si>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 xml:space="preserve">Total </t>
  </si>
  <si>
    <t>MINISTERIO DE INDUSTRIA Y COMERCIO Y MIPYMES</t>
  </si>
  <si>
    <t>Instituto Nacional de Proteccion de los Derechos del Consumidor</t>
  </si>
  <si>
    <t>Enc. Division de Presupuesto</t>
  </si>
  <si>
    <t>Enc. Depto. Financiero</t>
  </si>
  <si>
    <t>__________________________</t>
  </si>
  <si>
    <t>Licda. Katy Tavarez</t>
  </si>
  <si>
    <t>en RD$</t>
  </si>
  <si>
    <t>Lic. Oscar R. Ariza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</si>
  <si>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</si>
  <si>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Año 2021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</si>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</sst>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2"/>
      <color theme="1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0" fontId="0" fillId="0" borderId="0" xfId="0" applyFont="1" applyAlignment="1">
      <alignment horizontal="left" vertical="center" wrapText="1" indent="2"/>
    </xf>
    <xf numFmtId="0" fontId="0" fillId="0" borderId="0" xfId="0" applyFont="1"/>
    <xf numFmtId="39" fontId="0" fillId="0" borderId="0" xfId="0" applyNumberFormat="1" applyFont="1" applyAlignment="1">
      <alignment vertical="center" wrapText="1"/>
    </xf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43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43" fontId="0" fillId="0" borderId="0" xfId="0" applyNumberFormat="1" applyFont="1" applyAlignment="1">
      <alignment vertical="center"/>
    </xf>
    <xf numFmtId="43" fontId="9" fillId="0" borderId="0" xfId="0" applyNumberFormat="1" applyFont="1" applyAlignment="1"/>
    <xf numFmtId="43" fontId="8" fillId="0" borderId="0" xfId="0" applyNumberFormat="1" applyFont="1" applyAlignment="1"/>
    <xf numFmtId="43" fontId="7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1" fillId="0" borderId="0" xfId="0" applyNumberFormat="1" applyFont="1" applyAlignment="1">
      <alignment vertical="center" wrapText="1"/>
    </xf>
    <xf numFmtId="43" fontId="1" fillId="3" borderId="2" xfId="0" applyNumberFormat="1" applyFont="1" applyFill="1" applyBorder="1" applyAlignment="1">
      <alignment vertical="center" wrapText="1"/>
    </xf>
    <xf numFmtId="43" fontId="8" fillId="0" borderId="0" xfId="0" applyNumberFormat="1" applyFont="1" applyAlignment="1">
      <alignment vertical="center"/>
    </xf>
    <xf numFmtId="43" fontId="8" fillId="0" borderId="0" xfId="0" applyNumberFormat="1" applyFont="1" applyAlignment="1">
      <alignment horizontal="right"/>
    </xf>
    <xf numFmtId="43" fontId="9" fillId="0" borderId="0" xfId="0" applyNumberFormat="1" applyFont="1" applyAlignment="1">
      <alignment horizontal="right"/>
    </xf>
    <xf numFmtId="43" fontId="8" fillId="0" borderId="0" xfId="0" applyNumberFormat="1" applyFont="1" applyAlignment="1">
      <alignment horizontal="right" vertical="center"/>
    </xf>
    <xf numFmtId="43" fontId="9" fillId="0" borderId="0" xfId="0" applyNumberFormat="1" applyFont="1" applyAlignment="1">
      <alignment horizontal="right" vertical="center"/>
    </xf>
    <xf numFmtId="43" fontId="11" fillId="0" borderId="0" xfId="0" applyNumberFormat="1" applyFont="1" applyAlignment="1">
      <alignment horizontal="right" vertical="center"/>
    </xf>
    <xf numFmtId="43" fontId="11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0" fillId="0" borderId="0" xfId="0" applyFont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444914</xdr:colOff>
      <xdr:row>0</xdr:row>
      <xdr:rowOff>28575</xdr:rowOff>
    </xdr:from>
    <xdr:to>
      <xdr:col>12</xdr:col>
      <xdr:colOff>8586</xdr:colOff>
      <xdr:row>5</xdr:row>
      <xdr:rowOff>57150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9339" y="28575"/>
          <a:ext cx="1497247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0</xdr:rowOff>
    </xdr:from>
    <xdr:to>
      <xdr:col>0</xdr:col>
      <xdr:colOff>1362075</xdr:colOff>
      <xdr:row>4</xdr:row>
      <xdr:rowOff>181074</xdr:rowOff>
    </xdr:to>
    <xdr:pic>
      <xdr:nvPicPr>
        <xdr:cNvPr id="8" name="Imagen 7" descr="Despacho del Ministro - Ministerio de Industria, Comercio y Mypimes - MIC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667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41</xdr:row>
      <xdr:rowOff>104775</xdr:rowOff>
    </xdr:from>
    <xdr:to>
      <xdr:col>0</xdr:col>
      <xdr:colOff>1314450</xdr:colOff>
      <xdr:row>46</xdr:row>
      <xdr:rowOff>133449</xdr:rowOff>
    </xdr:to>
    <xdr:pic>
      <xdr:nvPicPr>
        <xdr:cNvPr id="12" name="Imagen 11" descr="Despacho del Ministro - Ministerio de Industria, Comercio y Mypimes - MIC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83</xdr:row>
      <xdr:rowOff>38100</xdr:rowOff>
    </xdr:from>
    <xdr:to>
      <xdr:col>0</xdr:col>
      <xdr:colOff>1381125</xdr:colOff>
      <xdr:row>88</xdr:row>
      <xdr:rowOff>66774</xdr:rowOff>
    </xdr:to>
    <xdr:pic>
      <xdr:nvPicPr>
        <xdr:cNvPr id="17" name="Imagen 16" descr="Despacho del Ministro - Ministerio de Industria, Comercio y Mypimes - MIC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6307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454113</xdr:colOff>
      <xdr:row>42</xdr:row>
      <xdr:rowOff>53260</xdr:rowOff>
    </xdr:from>
    <xdr:to>
      <xdr:col>12</xdr:col>
      <xdr:colOff>24683</xdr:colOff>
      <xdr:row>47</xdr:row>
      <xdr:rowOff>129460</xdr:rowOff>
    </xdr:to>
    <xdr:pic>
      <xdr:nvPicPr>
        <xdr:cNvPr id="19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8538" y="8997235"/>
          <a:ext cx="150414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533802</xdr:colOff>
      <xdr:row>82</xdr:row>
      <xdr:rowOff>131204</xdr:rowOff>
    </xdr:from>
    <xdr:to>
      <xdr:col>12</xdr:col>
      <xdr:colOff>22940</xdr:colOff>
      <xdr:row>88</xdr:row>
      <xdr:rowOff>16904</xdr:rowOff>
    </xdr:to>
    <xdr:pic>
      <xdr:nvPicPr>
        <xdr:cNvPr id="20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8227" y="17533379"/>
          <a:ext cx="1422713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showGridLines="0" zoomScaleNormal="100" workbookViewId="0">
      <selection activeCell="C16" sqref="C16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2" t="s">
        <v>85</v>
      </c>
      <c r="B1" s="52"/>
      <c r="C1" s="52"/>
      <c r="E1" s="9" t="s">
        <v>39</v>
      </c>
    </row>
    <row r="2" spans="1:5" ht="18.75" x14ac:dyDescent="0.25">
      <c r="A2" s="52" t="s">
        <v>84</v>
      </c>
      <c r="B2" s="52"/>
      <c r="C2" s="52"/>
      <c r="E2" s="15" t="s">
        <v>88</v>
      </c>
    </row>
    <row r="3" spans="1:5" ht="18.75" x14ac:dyDescent="0.25">
      <c r="A3" s="52" t="s">
        <v>94</v>
      </c>
      <c r="B3" s="52"/>
      <c r="C3" s="52"/>
      <c r="E3" s="15" t="s">
        <v>89</v>
      </c>
    </row>
    <row r="4" spans="1:5" ht="18.75" x14ac:dyDescent="0.3">
      <c r="A4" s="54" t="s">
        <v>95</v>
      </c>
      <c r="B4" s="54"/>
      <c r="C4" s="54"/>
      <c r="E4" s="9" t="s">
        <v>83</v>
      </c>
    </row>
    <row r="5" spans="1:5" x14ac:dyDescent="0.25">
      <c r="A5" s="53" t="s">
        <v>36</v>
      </c>
      <c r="B5" s="53"/>
      <c r="C5" s="53"/>
      <c r="E5" s="15" t="s">
        <v>86</v>
      </c>
    </row>
    <row r="6" spans="1:5" x14ac:dyDescent="0.25">
      <c r="E6" s="15" t="s">
        <v>87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92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6"/>
  <sheetViews>
    <sheetView showGridLines="0" tabSelected="1" view="pageBreakPreview" topLeftCell="A100" zoomScaleNormal="100" zoomScaleSheetLayoutView="100" workbookViewId="0">
      <selection activeCell="A117" sqref="A117"/>
    </sheetView>
  </sheetViews>
  <sheetFormatPr baseColWidth="10" defaultColWidth="9.140625" defaultRowHeight="15" x14ac:dyDescent="0.25"/>
  <cols>
    <col min="1" max="1" width="67" style="25" customWidth="1"/>
    <col min="2" max="3" width="13.5703125" style="37" customWidth="1"/>
    <col min="4" max="8" width="13.42578125" style="37" customWidth="1"/>
    <col min="9" max="10" width="13.5703125" style="37" bestFit="1" customWidth="1"/>
    <col min="11" max="11" width="13.42578125" style="37" customWidth="1"/>
    <col min="12" max="12" width="15.5703125" style="28" customWidth="1"/>
    <col min="13" max="13" width="14.85546875" style="25" bestFit="1" customWidth="1"/>
    <col min="14" max="14" width="96.7109375" style="25" bestFit="1" customWidth="1"/>
    <col min="15" max="15" width="9.140625" style="25"/>
    <col min="16" max="23" width="6" style="25" bestFit="1" customWidth="1"/>
    <col min="24" max="25" width="7" style="25" bestFit="1" customWidth="1"/>
    <col min="26" max="16384" width="9.140625" style="25"/>
  </cols>
  <sheetData>
    <row r="1" spans="1:25" ht="15.75" x14ac:dyDescent="0.25">
      <c r="A1" s="54" t="s">
        <v>97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N1" s="22"/>
    </row>
    <row r="2" spans="1:25" ht="15.75" x14ac:dyDescent="0.25">
      <c r="A2" s="54" t="s">
        <v>98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N2" s="30"/>
    </row>
    <row r="3" spans="1:25" ht="15.75" x14ac:dyDescent="0.25">
      <c r="A3" s="54" t="s">
        <v>106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N3" s="30"/>
    </row>
    <row r="4" spans="1:25" ht="15.75" x14ac:dyDescent="0.25">
      <c r="A4" s="54" t="s">
        <v>93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N4" s="30"/>
    </row>
    <row r="5" spans="1:25" ht="15.75" x14ac:dyDescent="0.25">
      <c r="A5" s="55" t="s">
        <v>103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N5" s="30"/>
    </row>
    <row r="6" spans="1:25" x14ac:dyDescent="0.25">
      <c r="A6" s="31" t="s">
        <v>0</v>
      </c>
      <c r="B6" s="31" t="s">
        <v>82</v>
      </c>
      <c r="C6" s="31" t="s">
        <v>107</v>
      </c>
      <c r="D6" s="31" t="s">
        <v>108</v>
      </c>
      <c r="E6" s="31" t="s">
        <v>109</v>
      </c>
      <c r="F6" s="31" t="s">
        <v>110</v>
      </c>
      <c r="G6" s="31" t="s">
        <v>111</v>
      </c>
      <c r="H6" s="31" t="s">
        <v>112</v>
      </c>
      <c r="I6" s="31" t="s">
        <v>113</v>
      </c>
      <c r="J6" s="31" t="s">
        <v>114</v>
      </c>
      <c r="K6" s="31" t="s">
        <v>115</v>
      </c>
      <c r="L6" s="32" t="s">
        <v>96</v>
      </c>
      <c r="X6" s="33"/>
      <c r="Y6" s="33"/>
    </row>
    <row r="7" spans="1:25" x14ac:dyDescent="0.25">
      <c r="A7" s="1" t="s">
        <v>1</v>
      </c>
      <c r="B7" s="39">
        <v>14400078.380000001</v>
      </c>
      <c r="C7" s="47">
        <v>13304172.369999999</v>
      </c>
      <c r="D7" s="49">
        <v>18793392.149999999</v>
      </c>
      <c r="E7" s="47">
        <v>15070143.470000001</v>
      </c>
      <c r="F7" s="49">
        <v>19545927.530000001</v>
      </c>
      <c r="G7" s="47">
        <v>17308445.039999999</v>
      </c>
      <c r="H7" s="47">
        <v>27403230.620000001</v>
      </c>
      <c r="I7" s="47">
        <v>28396613.510000002</v>
      </c>
      <c r="J7" s="47">
        <v>20491842.710000001</v>
      </c>
      <c r="K7" s="47">
        <v>24175218.719999999</v>
      </c>
      <c r="L7" s="27">
        <f>+B7+C7+D7+E7+F7+G7+H7+I7+J7+K7</f>
        <v>198889064.5</v>
      </c>
      <c r="N7" s="3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 t="s">
        <v>2</v>
      </c>
      <c r="B8" s="39">
        <v>13234974.689999999</v>
      </c>
      <c r="C8" s="47">
        <v>12726036.529999999</v>
      </c>
      <c r="D8" s="49">
        <v>16099022.189999999</v>
      </c>
      <c r="E8" s="47">
        <v>12659592.83</v>
      </c>
      <c r="F8" s="49">
        <v>16161237.140000001</v>
      </c>
      <c r="G8" s="47">
        <v>14333351.550000001</v>
      </c>
      <c r="H8" s="47">
        <v>24270517.91</v>
      </c>
      <c r="I8" s="47">
        <v>22590508.329999998</v>
      </c>
      <c r="J8" s="47">
        <v>17031541.050000001</v>
      </c>
      <c r="K8" s="47">
        <v>17952542.260000002</v>
      </c>
      <c r="L8" s="27">
        <f t="shared" ref="L8:L41" si="0">+B8+C8+D8+E8+F8+G8+H8+I8+J8+K8</f>
        <v>167059324.47999999</v>
      </c>
      <c r="M8" s="33"/>
      <c r="N8" s="33"/>
      <c r="P8" s="20"/>
    </row>
    <row r="9" spans="1:25" x14ac:dyDescent="0.25">
      <c r="A9" s="24" t="s">
        <v>3</v>
      </c>
      <c r="B9" s="40">
        <v>11178022.5</v>
      </c>
      <c r="C9" s="46">
        <v>10722705.83</v>
      </c>
      <c r="D9" s="50">
        <v>13798950.92</v>
      </c>
      <c r="E9" s="51">
        <v>10622640.42</v>
      </c>
      <c r="F9" s="50">
        <v>14200441.92</v>
      </c>
      <c r="G9" s="51">
        <v>11804182.189999999</v>
      </c>
      <c r="H9" s="51">
        <v>18170618.449999999</v>
      </c>
      <c r="I9" s="51">
        <v>18784235.780000001</v>
      </c>
      <c r="J9" s="51">
        <v>14411570.49</v>
      </c>
      <c r="K9" s="51">
        <v>14961530.609999999</v>
      </c>
      <c r="L9" s="27">
        <f t="shared" si="0"/>
        <v>138654899.11000001</v>
      </c>
      <c r="M9" s="33"/>
    </row>
    <row r="10" spans="1:25" x14ac:dyDescent="0.25">
      <c r="A10" s="24" t="s">
        <v>4</v>
      </c>
      <c r="B10" s="40">
        <v>366000</v>
      </c>
      <c r="C10" s="46">
        <v>384000</v>
      </c>
      <c r="D10" s="50">
        <v>354000</v>
      </c>
      <c r="E10" s="51">
        <v>366000</v>
      </c>
      <c r="F10" s="50">
        <v>442000</v>
      </c>
      <c r="G10" s="51">
        <v>626702.80000000005</v>
      </c>
      <c r="H10" s="51">
        <v>3595650</v>
      </c>
      <c r="I10" s="51">
        <v>522000</v>
      </c>
      <c r="J10" s="51">
        <v>568000</v>
      </c>
      <c r="K10" s="51">
        <v>606164.53</v>
      </c>
      <c r="L10" s="27">
        <f t="shared" si="0"/>
        <v>7830517.3300000001</v>
      </c>
      <c r="M10" s="33"/>
    </row>
    <row r="11" spans="1:25" x14ac:dyDescent="0.25">
      <c r="A11" s="24" t="s">
        <v>40</v>
      </c>
      <c r="B11" s="40">
        <v>0</v>
      </c>
      <c r="C11" s="46">
        <v>0</v>
      </c>
      <c r="D11" s="50">
        <v>0</v>
      </c>
      <c r="E11" s="51">
        <v>64500</v>
      </c>
      <c r="F11" s="50">
        <v>0</v>
      </c>
      <c r="G11" s="51">
        <v>210000</v>
      </c>
      <c r="H11" s="51">
        <v>450000</v>
      </c>
      <c r="I11" s="51">
        <v>450000</v>
      </c>
      <c r="J11" s="51">
        <v>0</v>
      </c>
      <c r="K11" s="51">
        <v>240000</v>
      </c>
      <c r="L11" s="27">
        <f t="shared" si="0"/>
        <v>1414500</v>
      </c>
    </row>
    <row r="12" spans="1:25" x14ac:dyDescent="0.25">
      <c r="A12" s="24" t="s">
        <v>5</v>
      </c>
      <c r="B12" s="40">
        <v>0</v>
      </c>
      <c r="C12" s="46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1">
        <v>0</v>
      </c>
      <c r="K12" s="51">
        <v>0</v>
      </c>
      <c r="L12" s="27">
        <f>+B12+C12+D12+E12+F12+G12+H12+I12+J12+K12</f>
        <v>0</v>
      </c>
    </row>
    <row r="13" spans="1:25" x14ac:dyDescent="0.25">
      <c r="A13" s="24" t="s">
        <v>6</v>
      </c>
      <c r="B13" s="40">
        <v>1690952.19</v>
      </c>
      <c r="C13" s="46">
        <v>1619330.7</v>
      </c>
      <c r="D13" s="50">
        <v>1946071.27</v>
      </c>
      <c r="E13" s="51">
        <v>1606452.41</v>
      </c>
      <c r="F13" s="50">
        <v>1518795.22</v>
      </c>
      <c r="G13" s="51">
        <v>1692466.56</v>
      </c>
      <c r="H13" s="51">
        <v>2054249.46</v>
      </c>
      <c r="I13" s="51">
        <v>2834272.55</v>
      </c>
      <c r="J13" s="51">
        <v>2051970.56</v>
      </c>
      <c r="K13" s="51">
        <v>2144847.12</v>
      </c>
      <c r="L13" s="27">
        <f>+B13+C13+D13+E13+F13+G13+H13+I13+J13+K13</f>
        <v>19159408.039999999</v>
      </c>
    </row>
    <row r="14" spans="1:25" s="22" customFormat="1" x14ac:dyDescent="0.25">
      <c r="A14" s="3" t="s">
        <v>7</v>
      </c>
      <c r="B14" s="39">
        <v>1165103.69</v>
      </c>
      <c r="C14" s="47">
        <v>578135.84</v>
      </c>
      <c r="D14" s="49">
        <v>1741338.66</v>
      </c>
      <c r="E14" s="49">
        <v>1581425.64</v>
      </c>
      <c r="F14" s="49">
        <v>1927486.86</v>
      </c>
      <c r="G14" s="47">
        <v>1672697.59</v>
      </c>
      <c r="H14" s="47">
        <v>2990263.73</v>
      </c>
      <c r="I14" s="47">
        <v>3957361.87</v>
      </c>
      <c r="J14" s="47">
        <v>2179310.4500000002</v>
      </c>
      <c r="K14" s="47">
        <v>4062356.13</v>
      </c>
      <c r="L14" s="27">
        <f t="shared" si="0"/>
        <v>21855480.459999997</v>
      </c>
    </row>
    <row r="15" spans="1:25" x14ac:dyDescent="0.25">
      <c r="A15" s="24" t="s">
        <v>8</v>
      </c>
      <c r="B15" s="40">
        <v>791795.19</v>
      </c>
      <c r="C15" s="46">
        <v>720289.84</v>
      </c>
      <c r="D15" s="48">
        <v>689401</v>
      </c>
      <c r="E15" s="48">
        <v>690870.58</v>
      </c>
      <c r="F15" s="50">
        <v>718179.66</v>
      </c>
      <c r="G15" s="46">
        <v>878901.34</v>
      </c>
      <c r="H15" s="46">
        <v>787149.41</v>
      </c>
      <c r="I15" s="46">
        <v>904445.89</v>
      </c>
      <c r="J15" s="46">
        <v>816667.06</v>
      </c>
      <c r="K15" s="48">
        <v>875059.39</v>
      </c>
      <c r="L15" s="27">
        <f t="shared" si="0"/>
        <v>7872759.3600000003</v>
      </c>
    </row>
    <row r="16" spans="1:25" x14ac:dyDescent="0.25">
      <c r="A16" s="24" t="s">
        <v>9</v>
      </c>
      <c r="B16" s="45">
        <v>0</v>
      </c>
      <c r="C16" s="46">
        <v>0</v>
      </c>
      <c r="D16" s="48">
        <v>26856.799999999999</v>
      </c>
      <c r="E16" s="48">
        <v>0</v>
      </c>
      <c r="F16" s="50">
        <v>52345.85</v>
      </c>
      <c r="G16" s="46">
        <v>-22960.44</v>
      </c>
      <c r="H16" s="46">
        <v>85048.12</v>
      </c>
      <c r="I16" s="46">
        <v>715460.43</v>
      </c>
      <c r="J16" s="46">
        <v>476485.13</v>
      </c>
      <c r="K16" s="48">
        <v>778543.6</v>
      </c>
      <c r="L16" s="27">
        <f t="shared" si="0"/>
        <v>2111779.4900000002</v>
      </c>
    </row>
    <row r="17" spans="1:13" x14ac:dyDescent="0.25">
      <c r="A17" s="24" t="s">
        <v>10</v>
      </c>
      <c r="B17" s="45">
        <v>0</v>
      </c>
      <c r="C17" s="46">
        <v>0</v>
      </c>
      <c r="D17" s="48">
        <v>119550</v>
      </c>
      <c r="E17" s="48">
        <v>232850</v>
      </c>
      <c r="F17" s="50">
        <v>0</v>
      </c>
      <c r="G17" s="46">
        <v>181050</v>
      </c>
      <c r="H17" s="46">
        <v>582850</v>
      </c>
      <c r="I17" s="46">
        <v>610300</v>
      </c>
      <c r="J17" s="46">
        <v>180400</v>
      </c>
      <c r="K17" s="48">
        <v>184500</v>
      </c>
      <c r="L17" s="27">
        <f t="shared" si="0"/>
        <v>2091500</v>
      </c>
    </row>
    <row r="18" spans="1:13" x14ac:dyDescent="0.25">
      <c r="A18" s="24" t="s">
        <v>11</v>
      </c>
      <c r="B18" s="45">
        <v>0</v>
      </c>
      <c r="C18" s="46">
        <v>0</v>
      </c>
      <c r="D18" s="48">
        <v>0</v>
      </c>
      <c r="E18" s="48">
        <v>56800</v>
      </c>
      <c r="F18" s="50">
        <v>17956</v>
      </c>
      <c r="G18" s="46">
        <v>90800</v>
      </c>
      <c r="H18" s="46">
        <v>23328.04</v>
      </c>
      <c r="I18" s="46">
        <v>15199</v>
      </c>
      <c r="J18" s="46">
        <v>0</v>
      </c>
      <c r="K18" s="48">
        <v>10147.44</v>
      </c>
      <c r="L18" s="27">
        <f t="shared" si="0"/>
        <v>214230.48</v>
      </c>
    </row>
    <row r="19" spans="1:13" x14ac:dyDescent="0.25">
      <c r="A19" s="24" t="s">
        <v>12</v>
      </c>
      <c r="B19" s="40">
        <v>299308.5</v>
      </c>
      <c r="C19" s="46">
        <v>-142154</v>
      </c>
      <c r="D19" s="48">
        <v>442603.08</v>
      </c>
      <c r="E19" s="48">
        <v>207792.01</v>
      </c>
      <c r="F19" s="50">
        <v>488166</v>
      </c>
      <c r="G19" s="46">
        <v>131806</v>
      </c>
      <c r="H19" s="46">
        <v>802468.29</v>
      </c>
      <c r="I19" s="46">
        <v>640000</v>
      </c>
      <c r="J19" s="46">
        <v>295251.3</v>
      </c>
      <c r="K19" s="48">
        <v>464045.29</v>
      </c>
      <c r="L19" s="27">
        <f t="shared" si="0"/>
        <v>3629286.4699999997</v>
      </c>
    </row>
    <row r="20" spans="1:13" x14ac:dyDescent="0.25">
      <c r="A20" s="24" t="s">
        <v>13</v>
      </c>
      <c r="B20" s="45">
        <v>0</v>
      </c>
      <c r="C20" s="46">
        <v>0</v>
      </c>
      <c r="D20" s="48">
        <v>67743.34</v>
      </c>
      <c r="E20" s="48">
        <v>322411.68</v>
      </c>
      <c r="F20" s="50">
        <v>396950.43</v>
      </c>
      <c r="G20" s="46">
        <v>249956.59</v>
      </c>
      <c r="H20" s="46">
        <v>396950.42</v>
      </c>
      <c r="I20" s="46">
        <v>0</v>
      </c>
      <c r="J20" s="46">
        <v>0</v>
      </c>
      <c r="K20" s="48">
        <v>0</v>
      </c>
      <c r="L20" s="27">
        <f>+B20+C20+D20+E20+F20+G20+H20+I20+J20+K21</f>
        <v>1574226.68</v>
      </c>
    </row>
    <row r="21" spans="1:13" ht="30" x14ac:dyDescent="0.25">
      <c r="A21" s="24" t="s">
        <v>14</v>
      </c>
      <c r="B21" s="45">
        <v>0</v>
      </c>
      <c r="C21" s="46">
        <v>0</v>
      </c>
      <c r="D21" s="48">
        <v>37184.44</v>
      </c>
      <c r="E21" s="48">
        <v>43151.37</v>
      </c>
      <c r="F21" s="50">
        <v>100216.43</v>
      </c>
      <c r="G21" s="48">
        <v>18880</v>
      </c>
      <c r="H21" s="48">
        <v>216650.22</v>
      </c>
      <c r="I21" s="48">
        <v>0</v>
      </c>
      <c r="J21" s="48">
        <v>118685.57</v>
      </c>
      <c r="K21" s="48">
        <v>140214.22</v>
      </c>
      <c r="L21" s="27">
        <f>+B21+C21+D21+E21+F21+G21+H21+I21+J21+K22</f>
        <v>2004011.06</v>
      </c>
    </row>
    <row r="22" spans="1:13" ht="15.75" customHeight="1" x14ac:dyDescent="0.25">
      <c r="A22" s="24" t="s">
        <v>15</v>
      </c>
      <c r="B22" s="40">
        <v>74000</v>
      </c>
      <c r="C22" s="46">
        <v>0</v>
      </c>
      <c r="D22" s="48">
        <v>358000</v>
      </c>
      <c r="E22" s="48">
        <v>0</v>
      </c>
      <c r="F22" s="50">
        <v>148672.49</v>
      </c>
      <c r="G22" s="46">
        <v>67794</v>
      </c>
      <c r="H22" s="46">
        <v>66139.899999999994</v>
      </c>
      <c r="I22" s="46">
        <v>957981.08</v>
      </c>
      <c r="J22" s="46">
        <v>77990.05</v>
      </c>
      <c r="K22" s="48">
        <v>1469243.03</v>
      </c>
      <c r="L22" s="27">
        <f>+B22+C22+D22+E22+F22+G22+H22+I22+J22+K22</f>
        <v>3219820.55</v>
      </c>
    </row>
    <row r="23" spans="1:13" x14ac:dyDescent="0.25">
      <c r="A23" s="24" t="s">
        <v>41</v>
      </c>
      <c r="B23" s="40">
        <v>0</v>
      </c>
      <c r="C23" s="46">
        <v>0</v>
      </c>
      <c r="D23" s="48">
        <v>0</v>
      </c>
      <c r="E23" s="48">
        <v>27550</v>
      </c>
      <c r="F23" s="50">
        <v>5000</v>
      </c>
      <c r="G23" s="46">
        <v>76470.100000000006</v>
      </c>
      <c r="H23" s="46">
        <v>29679.33</v>
      </c>
      <c r="I23" s="46">
        <v>113975.47</v>
      </c>
      <c r="J23" s="46">
        <v>213831.34</v>
      </c>
      <c r="K23" s="48">
        <v>140603.16</v>
      </c>
      <c r="L23" s="27">
        <f>+B23+C23+D23+E23+F23+G23+H23+I23+J23+K23</f>
        <v>607109.4</v>
      </c>
    </row>
    <row r="24" spans="1:13" s="22" customFormat="1" x14ac:dyDescent="0.25">
      <c r="A24" s="3" t="s">
        <v>16</v>
      </c>
      <c r="B24" s="39">
        <f>SUM(B25:B33)</f>
        <v>0</v>
      </c>
      <c r="C24" s="47">
        <v>0</v>
      </c>
      <c r="D24" s="49">
        <v>864774.8</v>
      </c>
      <c r="E24" s="49">
        <v>754125</v>
      </c>
      <c r="F24" s="49">
        <v>1457203.53</v>
      </c>
      <c r="G24" s="47">
        <v>1272876.3999999999</v>
      </c>
      <c r="H24" s="47">
        <v>94448.99</v>
      </c>
      <c r="I24" s="47">
        <v>1798743.31</v>
      </c>
      <c r="J24" s="49">
        <v>640991.19999999995</v>
      </c>
      <c r="K24" s="49">
        <v>979416.43</v>
      </c>
      <c r="L24" s="27">
        <f t="shared" si="0"/>
        <v>7862579.6600000011</v>
      </c>
    </row>
    <row r="25" spans="1:13" x14ac:dyDescent="0.25">
      <c r="A25" s="24" t="s">
        <v>17</v>
      </c>
      <c r="B25" s="40">
        <v>0</v>
      </c>
      <c r="C25" s="46">
        <v>0</v>
      </c>
      <c r="D25" s="48">
        <v>0</v>
      </c>
      <c r="E25" s="48">
        <v>16509.12</v>
      </c>
      <c r="F25" s="48">
        <v>19223.46</v>
      </c>
      <c r="G25" s="46">
        <v>55123.199999999997</v>
      </c>
      <c r="H25" s="46">
        <v>8310.64</v>
      </c>
      <c r="I25" s="48">
        <v>24915</v>
      </c>
      <c r="J25" s="48">
        <v>18880</v>
      </c>
      <c r="K25" s="46">
        <v>63417.1</v>
      </c>
      <c r="L25" s="27">
        <f t="shared" si="0"/>
        <v>206378.52</v>
      </c>
    </row>
    <row r="26" spans="1:13" x14ac:dyDescent="0.25">
      <c r="A26" s="24" t="s">
        <v>18</v>
      </c>
      <c r="B26" s="40">
        <v>0</v>
      </c>
      <c r="C26" s="46">
        <v>0</v>
      </c>
      <c r="D26" s="48">
        <v>71980</v>
      </c>
      <c r="E26" s="48">
        <v>0</v>
      </c>
      <c r="F26" s="48">
        <v>0</v>
      </c>
      <c r="G26" s="46">
        <v>0</v>
      </c>
      <c r="H26" s="46">
        <v>0</v>
      </c>
      <c r="I26" s="48">
        <v>600</v>
      </c>
      <c r="J26" s="48">
        <v>200600</v>
      </c>
      <c r="K26" s="46">
        <v>129328</v>
      </c>
      <c r="L26" s="27">
        <f t="shared" si="0"/>
        <v>402508</v>
      </c>
    </row>
    <row r="27" spans="1:13" x14ac:dyDescent="0.25">
      <c r="A27" s="24" t="s">
        <v>19</v>
      </c>
      <c r="B27" s="40">
        <v>0</v>
      </c>
      <c r="C27" s="46">
        <v>0</v>
      </c>
      <c r="D27" s="48">
        <v>0</v>
      </c>
      <c r="E27" s="48">
        <v>123745.42</v>
      </c>
      <c r="F27" s="48">
        <v>10227.200000000001</v>
      </c>
      <c r="G27" s="46">
        <v>0</v>
      </c>
      <c r="H27" s="46">
        <v>3599.45</v>
      </c>
      <c r="I27" s="48">
        <v>10350</v>
      </c>
      <c r="J27" s="48">
        <v>345000</v>
      </c>
      <c r="K27" s="46">
        <v>415799.66</v>
      </c>
      <c r="L27" s="27">
        <f t="shared" si="0"/>
        <v>908721.73</v>
      </c>
    </row>
    <row r="28" spans="1:13" x14ac:dyDescent="0.25">
      <c r="A28" s="24" t="s">
        <v>20</v>
      </c>
      <c r="B28" s="40">
        <v>0</v>
      </c>
      <c r="C28" s="46">
        <v>0</v>
      </c>
      <c r="D28" s="48">
        <v>0</v>
      </c>
      <c r="E28" s="48">
        <v>0</v>
      </c>
      <c r="F28" s="48">
        <v>0</v>
      </c>
      <c r="G28" s="46">
        <v>0</v>
      </c>
      <c r="H28" s="46">
        <v>0</v>
      </c>
      <c r="I28" s="48">
        <v>0</v>
      </c>
      <c r="J28" s="48">
        <v>0</v>
      </c>
      <c r="K28" s="46">
        <v>0</v>
      </c>
      <c r="L28" s="27">
        <f t="shared" si="0"/>
        <v>0</v>
      </c>
    </row>
    <row r="29" spans="1:13" x14ac:dyDescent="0.25">
      <c r="A29" s="24" t="s">
        <v>21</v>
      </c>
      <c r="B29" s="40">
        <v>0</v>
      </c>
      <c r="C29" s="46">
        <v>0</v>
      </c>
      <c r="D29" s="48">
        <v>60652</v>
      </c>
      <c r="E29" s="48">
        <v>71367.25</v>
      </c>
      <c r="F29" s="48">
        <v>63</v>
      </c>
      <c r="G29" s="46">
        <v>128903.2</v>
      </c>
      <c r="H29" s="46">
        <v>5672</v>
      </c>
      <c r="I29" s="48">
        <v>127201.74</v>
      </c>
      <c r="J29" s="48">
        <v>0</v>
      </c>
      <c r="K29" s="46">
        <v>1413.32</v>
      </c>
      <c r="L29" s="27">
        <f t="shared" si="0"/>
        <v>395272.51</v>
      </c>
    </row>
    <row r="30" spans="1:13" ht="16.5" customHeight="1" x14ac:dyDescent="0.25">
      <c r="A30" s="24" t="s">
        <v>22</v>
      </c>
      <c r="B30" s="40">
        <v>0</v>
      </c>
      <c r="C30" s="46">
        <v>0</v>
      </c>
      <c r="D30" s="48">
        <v>0</v>
      </c>
      <c r="E30" s="48">
        <v>0</v>
      </c>
      <c r="F30" s="48">
        <v>878.36</v>
      </c>
      <c r="G30" s="48">
        <v>0</v>
      </c>
      <c r="H30" s="46">
        <v>2156.19</v>
      </c>
      <c r="I30" s="48">
        <v>72503.990000000005</v>
      </c>
      <c r="J30" s="48">
        <v>76511.199999999997</v>
      </c>
      <c r="K30" s="46">
        <v>54065.75</v>
      </c>
      <c r="L30" s="27">
        <f t="shared" si="0"/>
        <v>206115.49</v>
      </c>
    </row>
    <row r="31" spans="1:13" ht="14.25" customHeight="1" x14ac:dyDescent="0.25">
      <c r="A31" s="24" t="s">
        <v>23</v>
      </c>
      <c r="B31" s="40">
        <v>0</v>
      </c>
      <c r="C31" s="46">
        <v>0</v>
      </c>
      <c r="D31" s="48">
        <v>0</v>
      </c>
      <c r="E31" s="48">
        <v>304300</v>
      </c>
      <c r="F31" s="48">
        <v>829733.07</v>
      </c>
      <c r="G31" s="46">
        <v>960000</v>
      </c>
      <c r="H31" s="46">
        <v>24009</v>
      </c>
      <c r="I31" s="48">
        <v>1106266.3500000001</v>
      </c>
      <c r="J31" s="48">
        <v>0</v>
      </c>
      <c r="K31" s="46">
        <v>34606.589999999997</v>
      </c>
      <c r="L31" s="27">
        <f t="shared" si="0"/>
        <v>3258915.01</v>
      </c>
      <c r="M31" s="21"/>
    </row>
    <row r="32" spans="1:13" ht="30" x14ac:dyDescent="0.25">
      <c r="A32" s="24" t="s">
        <v>42</v>
      </c>
      <c r="B32" s="40">
        <v>0</v>
      </c>
      <c r="C32" s="46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6">
        <v>0</v>
      </c>
      <c r="L32" s="27">
        <f t="shared" si="0"/>
        <v>0</v>
      </c>
    </row>
    <row r="33" spans="1:24" x14ac:dyDescent="0.25">
      <c r="A33" s="24" t="s">
        <v>24</v>
      </c>
      <c r="B33" s="40">
        <v>0</v>
      </c>
      <c r="C33" s="40">
        <v>0</v>
      </c>
      <c r="D33" s="48">
        <v>732142.8</v>
      </c>
      <c r="E33" s="48">
        <v>238203.21</v>
      </c>
      <c r="F33" s="48">
        <v>597078.43999999994</v>
      </c>
      <c r="G33" s="46">
        <v>128850</v>
      </c>
      <c r="H33" s="46">
        <v>50701.71</v>
      </c>
      <c r="I33" s="48">
        <v>456906.23</v>
      </c>
      <c r="J33" s="48">
        <v>0</v>
      </c>
      <c r="K33" s="46">
        <v>280786.01</v>
      </c>
      <c r="L33" s="27">
        <f t="shared" si="0"/>
        <v>2484668.3999999994</v>
      </c>
    </row>
    <row r="34" spans="1:24" s="22" customFormat="1" x14ac:dyDescent="0.25">
      <c r="A34" s="3" t="s">
        <v>25</v>
      </c>
      <c r="B34" s="39">
        <v>0</v>
      </c>
      <c r="C34" s="47">
        <v>0</v>
      </c>
      <c r="D34" s="49">
        <v>0</v>
      </c>
      <c r="E34" s="47">
        <v>75000</v>
      </c>
      <c r="F34" s="49">
        <v>0</v>
      </c>
      <c r="G34" s="49">
        <v>0</v>
      </c>
      <c r="H34" s="49">
        <v>0</v>
      </c>
      <c r="I34" s="47">
        <v>50000</v>
      </c>
      <c r="J34" s="47">
        <v>70000</v>
      </c>
      <c r="K34" s="47">
        <v>35000</v>
      </c>
      <c r="L34" s="27">
        <f t="shared" si="0"/>
        <v>230000</v>
      </c>
    </row>
    <row r="35" spans="1:24" x14ac:dyDescent="0.25">
      <c r="A35" s="24" t="s">
        <v>26</v>
      </c>
      <c r="B35" s="40">
        <v>0</v>
      </c>
      <c r="C35" s="40">
        <v>0</v>
      </c>
      <c r="D35" s="45">
        <v>0</v>
      </c>
      <c r="E35" s="46">
        <v>75000</v>
      </c>
      <c r="F35" s="48">
        <v>0</v>
      </c>
      <c r="G35" s="48">
        <v>0</v>
      </c>
      <c r="H35" s="48">
        <v>0</v>
      </c>
      <c r="I35" s="46">
        <v>50000</v>
      </c>
      <c r="J35" s="46">
        <v>70000</v>
      </c>
      <c r="K35" s="46">
        <v>35000</v>
      </c>
      <c r="L35" s="27">
        <f>+B35+C35+D35+E35+F35+G35+H35+I35+J35+K35</f>
        <v>230000</v>
      </c>
    </row>
    <row r="36" spans="1:24" ht="13.5" customHeight="1" x14ac:dyDescent="0.25">
      <c r="A36" s="24" t="s">
        <v>43</v>
      </c>
      <c r="B36" s="40">
        <v>0</v>
      </c>
      <c r="C36" s="46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6">
        <v>0</v>
      </c>
      <c r="K36" s="46">
        <v>0</v>
      </c>
      <c r="L36" s="27">
        <f t="shared" si="0"/>
        <v>0</v>
      </c>
    </row>
    <row r="37" spans="1:24" ht="10.5" customHeight="1" x14ac:dyDescent="0.25">
      <c r="A37" s="24" t="s">
        <v>44</v>
      </c>
      <c r="B37" s="40">
        <v>0</v>
      </c>
      <c r="C37" s="40">
        <v>0</v>
      </c>
      <c r="D37" s="45">
        <v>0</v>
      </c>
      <c r="E37" s="45">
        <v>0</v>
      </c>
      <c r="F37" s="48">
        <v>0</v>
      </c>
      <c r="G37" s="48">
        <v>0</v>
      </c>
      <c r="H37" s="48">
        <v>0</v>
      </c>
      <c r="I37" s="48">
        <v>0</v>
      </c>
      <c r="J37" s="48"/>
      <c r="K37" s="48">
        <v>0</v>
      </c>
      <c r="L37" s="27">
        <f t="shared" si="0"/>
        <v>0</v>
      </c>
    </row>
    <row r="38" spans="1:24" ht="30" x14ac:dyDescent="0.25">
      <c r="A38" s="24" t="s">
        <v>45</v>
      </c>
      <c r="B38" s="40">
        <v>0</v>
      </c>
      <c r="C38" s="46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27">
        <f t="shared" si="0"/>
        <v>0</v>
      </c>
    </row>
    <row r="39" spans="1:24" ht="30" x14ac:dyDescent="0.25">
      <c r="A39" s="24" t="s">
        <v>46</v>
      </c>
      <c r="B39" s="40">
        <v>0</v>
      </c>
      <c r="C39" s="40">
        <v>0</v>
      </c>
      <c r="D39" s="45">
        <v>0</v>
      </c>
      <c r="E39" s="45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27">
        <f t="shared" si="0"/>
        <v>0</v>
      </c>
    </row>
    <row r="40" spans="1:24" x14ac:dyDescent="0.25">
      <c r="A40" s="24" t="s">
        <v>27</v>
      </c>
      <c r="B40" s="40">
        <v>0</v>
      </c>
      <c r="C40" s="46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27">
        <f t="shared" si="0"/>
        <v>0</v>
      </c>
    </row>
    <row r="41" spans="1:24" ht="30" x14ac:dyDescent="0.25">
      <c r="A41" s="24" t="s">
        <v>47</v>
      </c>
      <c r="B41" s="45">
        <v>0</v>
      </c>
      <c r="C41" s="45">
        <v>0</v>
      </c>
      <c r="D41" s="45">
        <v>0</v>
      </c>
      <c r="E41" s="45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27">
        <f t="shared" si="0"/>
        <v>0</v>
      </c>
    </row>
    <row r="42" spans="1:24" x14ac:dyDescent="0.25">
      <c r="A42" s="24"/>
      <c r="B42" s="26"/>
      <c r="C42" s="26"/>
      <c r="D42" s="26"/>
      <c r="E42" s="26"/>
      <c r="F42" s="46"/>
      <c r="G42" s="46"/>
      <c r="H42" s="46"/>
      <c r="I42" s="46"/>
      <c r="J42" s="46"/>
      <c r="K42" s="46"/>
      <c r="L42" s="27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4" x14ac:dyDescent="0.25">
      <c r="F43" s="46"/>
      <c r="G43" s="46"/>
      <c r="H43" s="46"/>
      <c r="I43" s="46"/>
      <c r="J43" s="46"/>
      <c r="K43" s="46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24" x14ac:dyDescent="0.25">
      <c r="A44" s="56" t="s">
        <v>97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24" x14ac:dyDescent="0.25">
      <c r="A45" s="56" t="s">
        <v>98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24" x14ac:dyDescent="0.25">
      <c r="A46" s="56" t="s">
        <v>106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</row>
    <row r="47" spans="1:24" s="22" customFormat="1" x14ac:dyDescent="0.25">
      <c r="A47" s="56" t="s">
        <v>93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</row>
    <row r="48" spans="1:24" ht="15.75" x14ac:dyDescent="0.25">
      <c r="A48" s="55" t="s">
        <v>103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</row>
    <row r="49" spans="1:12" x14ac:dyDescent="0.25">
      <c r="A49" s="30" t="s">
        <v>105</v>
      </c>
      <c r="B49" s="41">
        <v>0</v>
      </c>
      <c r="C49" s="46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27">
        <f>+B49+C49+D49+E49+F49+G49+H49+I49+J49+K49</f>
        <v>0</v>
      </c>
    </row>
    <row r="50" spans="1:12" x14ac:dyDescent="0.25">
      <c r="A50" s="24" t="s">
        <v>49</v>
      </c>
      <c r="B50" s="42">
        <v>0</v>
      </c>
      <c r="C50" s="46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27">
        <f t="shared" ref="L50:L78" si="1">+B50+C50+D50+E50+F50+G50+H50+I50+J50+K50</f>
        <v>0</v>
      </c>
    </row>
    <row r="51" spans="1:12" ht="16.5" customHeight="1" x14ac:dyDescent="0.25">
      <c r="A51" s="24" t="s">
        <v>50</v>
      </c>
      <c r="B51" s="42">
        <v>0</v>
      </c>
      <c r="C51" s="46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27">
        <f t="shared" si="1"/>
        <v>0</v>
      </c>
    </row>
    <row r="52" spans="1:12" ht="12.75" customHeight="1" x14ac:dyDescent="0.25">
      <c r="A52" s="24" t="s">
        <v>51</v>
      </c>
      <c r="B52" s="42">
        <v>0</v>
      </c>
      <c r="C52" s="46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27">
        <f t="shared" si="1"/>
        <v>0</v>
      </c>
    </row>
    <row r="53" spans="1:12" ht="30" x14ac:dyDescent="0.25">
      <c r="A53" s="24" t="s">
        <v>52</v>
      </c>
      <c r="B53" s="42">
        <v>0</v>
      </c>
      <c r="C53" s="46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27">
        <f t="shared" si="1"/>
        <v>0</v>
      </c>
    </row>
    <row r="54" spans="1:12" ht="30" x14ac:dyDescent="0.25">
      <c r="A54" s="24" t="s">
        <v>53</v>
      </c>
      <c r="B54" s="42">
        <v>0</v>
      </c>
      <c r="C54" s="46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27">
        <f t="shared" si="1"/>
        <v>0</v>
      </c>
    </row>
    <row r="55" spans="1:12" x14ac:dyDescent="0.25">
      <c r="A55" s="24" t="s">
        <v>54</v>
      </c>
      <c r="B55" s="42">
        <v>0</v>
      </c>
      <c r="C55" s="46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27">
        <f t="shared" si="1"/>
        <v>0</v>
      </c>
    </row>
    <row r="56" spans="1:12" ht="14.25" customHeight="1" x14ac:dyDescent="0.25">
      <c r="A56" s="24" t="s">
        <v>55</v>
      </c>
      <c r="B56" s="42">
        <v>0</v>
      </c>
      <c r="C56" s="46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27">
        <f t="shared" si="1"/>
        <v>0</v>
      </c>
    </row>
    <row r="57" spans="1:12" x14ac:dyDescent="0.25">
      <c r="A57" s="3" t="s">
        <v>28</v>
      </c>
      <c r="B57" s="42">
        <v>0</v>
      </c>
      <c r="C57" s="47">
        <v>0</v>
      </c>
      <c r="D57" s="49">
        <v>88256.5</v>
      </c>
      <c r="E57" s="46">
        <v>0</v>
      </c>
      <c r="F57" s="46">
        <v>0</v>
      </c>
      <c r="G57" s="47">
        <v>29519.5</v>
      </c>
      <c r="H57" s="47">
        <v>47999.99</v>
      </c>
      <c r="I57" s="47">
        <v>0</v>
      </c>
      <c r="J57" s="47">
        <v>570000.01</v>
      </c>
      <c r="K57" s="47">
        <v>1145903.8999999999</v>
      </c>
      <c r="L57" s="27">
        <f t="shared" si="1"/>
        <v>1881679.9</v>
      </c>
    </row>
    <row r="58" spans="1:12" x14ac:dyDescent="0.25">
      <c r="A58" s="24" t="s">
        <v>29</v>
      </c>
      <c r="B58" s="42">
        <v>0</v>
      </c>
      <c r="C58" s="46">
        <v>0</v>
      </c>
      <c r="D58" s="48">
        <v>88256.5</v>
      </c>
      <c r="E58" s="46">
        <v>0</v>
      </c>
      <c r="F58" s="46">
        <v>0</v>
      </c>
      <c r="G58" s="46">
        <v>21525</v>
      </c>
      <c r="H58" s="46">
        <v>47999.99</v>
      </c>
      <c r="I58" s="46">
        <v>0</v>
      </c>
      <c r="J58" s="46">
        <v>0</v>
      </c>
      <c r="K58" s="46">
        <v>1145903.8999999999</v>
      </c>
      <c r="L58" s="27">
        <f t="shared" si="1"/>
        <v>1303685.3899999999</v>
      </c>
    </row>
    <row r="59" spans="1:12" ht="15" customHeight="1" x14ac:dyDescent="0.25">
      <c r="A59" s="24" t="s">
        <v>30</v>
      </c>
      <c r="B59" s="42">
        <v>0</v>
      </c>
      <c r="C59" s="46">
        <v>0</v>
      </c>
      <c r="D59" s="48">
        <v>0</v>
      </c>
      <c r="E59" s="46">
        <v>0</v>
      </c>
      <c r="F59" s="46">
        <v>0</v>
      </c>
      <c r="G59" s="46">
        <v>7994.5</v>
      </c>
      <c r="H59" s="46">
        <v>0</v>
      </c>
      <c r="I59" s="46">
        <v>0</v>
      </c>
      <c r="J59" s="46">
        <v>0</v>
      </c>
      <c r="K59" s="46">
        <v>0</v>
      </c>
      <c r="L59" s="27">
        <f t="shared" si="1"/>
        <v>7994.5</v>
      </c>
    </row>
    <row r="60" spans="1:12" ht="12.75" customHeight="1" x14ac:dyDescent="0.25">
      <c r="A60" s="24" t="s">
        <v>31</v>
      </c>
      <c r="B60" s="42">
        <v>0</v>
      </c>
      <c r="C60" s="46">
        <v>0</v>
      </c>
      <c r="D60" s="48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27">
        <f t="shared" si="1"/>
        <v>0</v>
      </c>
    </row>
    <row r="61" spans="1:12" ht="17.25" customHeight="1" x14ac:dyDescent="0.25">
      <c r="A61" s="24" t="s">
        <v>32</v>
      </c>
      <c r="B61" s="42">
        <v>0</v>
      </c>
      <c r="C61" s="46">
        <v>0</v>
      </c>
      <c r="D61" s="48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27">
        <f t="shared" si="1"/>
        <v>0</v>
      </c>
    </row>
    <row r="62" spans="1:12" ht="13.5" customHeight="1" x14ac:dyDescent="0.25">
      <c r="A62" s="24" t="s">
        <v>33</v>
      </c>
      <c r="B62" s="42">
        <v>0</v>
      </c>
      <c r="C62" s="46">
        <v>0</v>
      </c>
      <c r="D62" s="48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570000.01</v>
      </c>
      <c r="K62" s="46">
        <v>0</v>
      </c>
      <c r="L62" s="27">
        <f t="shared" si="1"/>
        <v>570000.01</v>
      </c>
    </row>
    <row r="63" spans="1:12" x14ac:dyDescent="0.25">
      <c r="A63" s="24" t="s">
        <v>56</v>
      </c>
      <c r="B63" s="42">
        <v>0</v>
      </c>
      <c r="C63" s="46">
        <v>0</v>
      </c>
      <c r="D63" s="48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27">
        <f t="shared" si="1"/>
        <v>0</v>
      </c>
    </row>
    <row r="64" spans="1:12" x14ac:dyDescent="0.25">
      <c r="A64" s="24" t="s">
        <v>57</v>
      </c>
      <c r="B64" s="42">
        <v>0</v>
      </c>
      <c r="C64" s="46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6">
        <v>0</v>
      </c>
      <c r="K64" s="46">
        <v>0</v>
      </c>
      <c r="L64" s="27">
        <f t="shared" si="1"/>
        <v>0</v>
      </c>
    </row>
    <row r="65" spans="1:13" ht="17.25" customHeight="1" x14ac:dyDescent="0.25">
      <c r="A65" s="24" t="s">
        <v>34</v>
      </c>
      <c r="B65" s="42">
        <v>0</v>
      </c>
      <c r="C65" s="46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6">
        <v>0</v>
      </c>
      <c r="K65" s="46">
        <v>0</v>
      </c>
      <c r="L65" s="27">
        <f t="shared" si="1"/>
        <v>0</v>
      </c>
    </row>
    <row r="66" spans="1:13" ht="25.5" customHeight="1" x14ac:dyDescent="0.25">
      <c r="A66" s="24" t="s">
        <v>58</v>
      </c>
      <c r="B66" s="42">
        <v>0</v>
      </c>
      <c r="C66" s="46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6">
        <v>0</v>
      </c>
      <c r="K66" s="46">
        <v>0</v>
      </c>
      <c r="L66" s="27">
        <f t="shared" si="1"/>
        <v>0</v>
      </c>
    </row>
    <row r="67" spans="1:13" x14ac:dyDescent="0.25">
      <c r="A67" s="3" t="s">
        <v>59</v>
      </c>
      <c r="B67" s="42">
        <v>0</v>
      </c>
      <c r="C67" s="46">
        <v>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6">
        <v>0</v>
      </c>
      <c r="K67" s="46">
        <v>0</v>
      </c>
      <c r="L67" s="27">
        <f t="shared" si="1"/>
        <v>0</v>
      </c>
    </row>
    <row r="68" spans="1:13" x14ac:dyDescent="0.25">
      <c r="A68" s="24" t="s">
        <v>60</v>
      </c>
      <c r="B68" s="42">
        <v>0</v>
      </c>
      <c r="C68" s="46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6">
        <v>0</v>
      </c>
      <c r="K68" s="46">
        <v>0</v>
      </c>
      <c r="L68" s="27">
        <f t="shared" si="1"/>
        <v>0</v>
      </c>
    </row>
    <row r="69" spans="1:13" x14ac:dyDescent="0.25">
      <c r="A69" s="24" t="s">
        <v>61</v>
      </c>
      <c r="B69" s="42">
        <v>0</v>
      </c>
      <c r="C69" s="46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6">
        <v>0</v>
      </c>
      <c r="K69" s="46">
        <v>0</v>
      </c>
      <c r="L69" s="27">
        <f t="shared" si="1"/>
        <v>0</v>
      </c>
    </row>
    <row r="70" spans="1:13" x14ac:dyDescent="0.25">
      <c r="A70" s="24" t="s">
        <v>62</v>
      </c>
      <c r="B70" s="42">
        <v>0</v>
      </c>
      <c r="C70" s="46">
        <v>0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6">
        <v>0</v>
      </c>
      <c r="K70" s="46">
        <v>0</v>
      </c>
      <c r="L70" s="27">
        <f t="shared" si="1"/>
        <v>0</v>
      </c>
    </row>
    <row r="71" spans="1:13" ht="30" x14ac:dyDescent="0.25">
      <c r="A71" s="24" t="s">
        <v>63</v>
      </c>
      <c r="B71" s="42">
        <v>0</v>
      </c>
      <c r="C71" s="46">
        <v>0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6">
        <v>0</v>
      </c>
      <c r="K71" s="46">
        <v>0</v>
      </c>
      <c r="L71" s="27">
        <f t="shared" si="1"/>
        <v>0</v>
      </c>
    </row>
    <row r="72" spans="1:13" ht="23.25" customHeight="1" x14ac:dyDescent="0.25">
      <c r="A72" s="3" t="s">
        <v>64</v>
      </c>
      <c r="B72" s="42">
        <v>0</v>
      </c>
      <c r="C72" s="46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6">
        <v>0</v>
      </c>
      <c r="K72" s="46">
        <v>0</v>
      </c>
      <c r="L72" s="27">
        <f t="shared" si="1"/>
        <v>0</v>
      </c>
    </row>
    <row r="73" spans="1:13" ht="12.75" customHeight="1" x14ac:dyDescent="0.25">
      <c r="A73" s="24" t="s">
        <v>65</v>
      </c>
      <c r="B73" s="42">
        <v>0</v>
      </c>
      <c r="C73" s="46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6">
        <v>0</v>
      </c>
      <c r="K73" s="46">
        <v>0</v>
      </c>
      <c r="L73" s="27">
        <f t="shared" si="1"/>
        <v>0</v>
      </c>
    </row>
    <row r="74" spans="1:13" ht="18" customHeight="1" x14ac:dyDescent="0.25">
      <c r="A74" s="24" t="s">
        <v>66</v>
      </c>
      <c r="B74" s="42">
        <v>0</v>
      </c>
      <c r="C74" s="46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27">
        <f t="shared" si="1"/>
        <v>0</v>
      </c>
    </row>
    <row r="75" spans="1:13" x14ac:dyDescent="0.25">
      <c r="A75" s="3" t="s">
        <v>67</v>
      </c>
      <c r="B75" s="42">
        <v>0</v>
      </c>
      <c r="C75" s="46">
        <v>0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27">
        <f t="shared" si="1"/>
        <v>0</v>
      </c>
    </row>
    <row r="76" spans="1:13" x14ac:dyDescent="0.25">
      <c r="A76" s="24" t="s">
        <v>68</v>
      </c>
      <c r="B76" s="42">
        <v>0</v>
      </c>
      <c r="C76" s="46">
        <v>0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27">
        <f t="shared" si="1"/>
        <v>0</v>
      </c>
    </row>
    <row r="77" spans="1:13" x14ac:dyDescent="0.25">
      <c r="A77" s="24" t="s">
        <v>69</v>
      </c>
      <c r="B77" s="42">
        <v>0</v>
      </c>
      <c r="C77" s="46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27">
        <f t="shared" si="1"/>
        <v>0</v>
      </c>
    </row>
    <row r="78" spans="1:13" ht="16.5" customHeight="1" x14ac:dyDescent="0.25">
      <c r="A78" s="24" t="s">
        <v>70</v>
      </c>
      <c r="B78" s="42">
        <v>0</v>
      </c>
      <c r="C78" s="46">
        <v>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27">
        <f t="shared" si="1"/>
        <v>0</v>
      </c>
      <c r="M78" s="22"/>
    </row>
    <row r="79" spans="1:13" x14ac:dyDescent="0.25">
      <c r="A79" s="24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7"/>
      <c r="M79" s="22"/>
    </row>
    <row r="80" spans="1:13" x14ac:dyDescent="0.25">
      <c r="A80" s="24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7"/>
      <c r="M80" s="22"/>
    </row>
    <row r="81" spans="1:13" x14ac:dyDescent="0.25">
      <c r="A81" s="24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7"/>
      <c r="M81" s="22"/>
    </row>
    <row r="82" spans="1:13" x14ac:dyDescent="0.25">
      <c r="A82" s="24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7"/>
      <c r="M82" s="22"/>
    </row>
    <row r="83" spans="1:13" x14ac:dyDescent="0.25">
      <c r="A83" s="24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7"/>
      <c r="M83" s="22"/>
    </row>
    <row r="84" spans="1:13" x14ac:dyDescent="0.25">
      <c r="M84" s="22"/>
    </row>
    <row r="85" spans="1:13" x14ac:dyDescent="0.25">
      <c r="A85" s="56" t="s">
        <v>97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22"/>
    </row>
    <row r="86" spans="1:13" x14ac:dyDescent="0.25">
      <c r="A86" s="56" t="s">
        <v>98</v>
      </c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22"/>
    </row>
    <row r="87" spans="1:13" x14ac:dyDescent="0.25">
      <c r="A87" s="56" t="s">
        <v>106</v>
      </c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22"/>
    </row>
    <row r="88" spans="1:13" x14ac:dyDescent="0.25">
      <c r="A88" s="56" t="s">
        <v>93</v>
      </c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22"/>
    </row>
    <row r="89" spans="1:13" x14ac:dyDescent="0.25">
      <c r="A89" s="57" t="s">
        <v>103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22"/>
    </row>
    <row r="90" spans="1:13" x14ac:dyDescent="0.25">
      <c r="A90" s="24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7"/>
      <c r="M90" s="22"/>
    </row>
    <row r="91" spans="1:13" x14ac:dyDescent="0.25">
      <c r="A91" s="10" t="s">
        <v>35</v>
      </c>
      <c r="B91" s="42">
        <v>0</v>
      </c>
      <c r="C91" s="42">
        <v>0</v>
      </c>
      <c r="D91" s="42">
        <v>0</v>
      </c>
      <c r="E91" s="42">
        <v>0</v>
      </c>
      <c r="F91" s="42">
        <v>0</v>
      </c>
      <c r="G91" s="42">
        <v>0</v>
      </c>
      <c r="H91" s="42">
        <v>0</v>
      </c>
      <c r="I91" s="42">
        <v>0</v>
      </c>
      <c r="J91" s="42">
        <v>0</v>
      </c>
      <c r="K91" s="42">
        <v>0</v>
      </c>
      <c r="L91" s="27">
        <f>+B91+C91+D91+E91+F91+G91+H91+I91+J91+K91</f>
        <v>0</v>
      </c>
    </row>
    <row r="92" spans="1:13" x14ac:dyDescent="0.25">
      <c r="A92" s="35"/>
      <c r="B92" s="42">
        <v>0</v>
      </c>
      <c r="C92" s="42">
        <v>0</v>
      </c>
      <c r="D92" s="42">
        <v>0</v>
      </c>
      <c r="E92" s="42">
        <v>0</v>
      </c>
      <c r="F92" s="42">
        <v>0</v>
      </c>
      <c r="G92" s="42">
        <v>0</v>
      </c>
      <c r="H92" s="42">
        <v>0</v>
      </c>
      <c r="I92" s="42">
        <v>0</v>
      </c>
      <c r="J92" s="42">
        <v>0</v>
      </c>
      <c r="K92" s="42">
        <v>0</v>
      </c>
      <c r="L92" s="27">
        <f t="shared" ref="L92:L102" si="2">+B92+C92+D92+E92+F92+G92+H92+I92+J92+K92</f>
        <v>0</v>
      </c>
    </row>
    <row r="93" spans="1:13" x14ac:dyDescent="0.25">
      <c r="A93" s="1" t="s">
        <v>71</v>
      </c>
      <c r="B93" s="42">
        <v>0</v>
      </c>
      <c r="C93" s="42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42">
        <v>0</v>
      </c>
      <c r="L93" s="27">
        <f t="shared" si="2"/>
        <v>0</v>
      </c>
    </row>
    <row r="94" spans="1:13" ht="11.25" customHeight="1" x14ac:dyDescent="0.25">
      <c r="A94" s="3" t="s">
        <v>72</v>
      </c>
      <c r="B94" s="42">
        <v>0</v>
      </c>
      <c r="C94" s="42">
        <v>0</v>
      </c>
      <c r="D94" s="42"/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0</v>
      </c>
      <c r="L94" s="27">
        <f t="shared" si="2"/>
        <v>0</v>
      </c>
    </row>
    <row r="95" spans="1:13" ht="17.25" customHeight="1" x14ac:dyDescent="0.25">
      <c r="A95" s="24" t="s">
        <v>73</v>
      </c>
      <c r="B95" s="42">
        <v>0</v>
      </c>
      <c r="C95" s="42">
        <v>0</v>
      </c>
      <c r="D95" s="42">
        <v>0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2">
        <v>0</v>
      </c>
      <c r="K95" s="42">
        <v>0</v>
      </c>
      <c r="L95" s="27">
        <f t="shared" si="2"/>
        <v>0</v>
      </c>
    </row>
    <row r="96" spans="1:13" ht="24.75" customHeight="1" x14ac:dyDescent="0.25">
      <c r="A96" s="24" t="s">
        <v>74</v>
      </c>
      <c r="B96" s="42">
        <v>0</v>
      </c>
      <c r="C96" s="42">
        <v>0</v>
      </c>
      <c r="D96" s="42">
        <v>0</v>
      </c>
      <c r="E96" s="42">
        <v>0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2">
        <v>0</v>
      </c>
      <c r="L96" s="27">
        <f t="shared" si="2"/>
        <v>0</v>
      </c>
      <c r="M96" s="33"/>
    </row>
    <row r="97" spans="1:14" x14ac:dyDescent="0.25">
      <c r="A97" s="3" t="s">
        <v>75</v>
      </c>
      <c r="B97" s="42">
        <v>0</v>
      </c>
      <c r="C97" s="42">
        <v>0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27">
        <f t="shared" si="2"/>
        <v>0</v>
      </c>
    </row>
    <row r="98" spans="1:14" s="22" customFormat="1" x14ac:dyDescent="0.25">
      <c r="A98" s="24" t="s">
        <v>76</v>
      </c>
      <c r="B98" s="42">
        <v>0</v>
      </c>
      <c r="C98" s="42">
        <v>0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27">
        <f t="shared" si="2"/>
        <v>0</v>
      </c>
      <c r="M98" s="23"/>
      <c r="N98" s="23"/>
    </row>
    <row r="99" spans="1:14" x14ac:dyDescent="0.25">
      <c r="A99" s="24" t="s">
        <v>77</v>
      </c>
      <c r="B99" s="42">
        <v>0</v>
      </c>
      <c r="C99" s="42">
        <v>0</v>
      </c>
      <c r="D99" s="42">
        <v>0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27">
        <f t="shared" si="2"/>
        <v>0</v>
      </c>
    </row>
    <row r="100" spans="1:14" x14ac:dyDescent="0.25">
      <c r="A100" s="3" t="s">
        <v>78</v>
      </c>
      <c r="B100" s="42">
        <v>0</v>
      </c>
      <c r="C100" s="42">
        <v>0</v>
      </c>
      <c r="D100" s="42">
        <v>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27">
        <f t="shared" si="2"/>
        <v>0</v>
      </c>
    </row>
    <row r="101" spans="1:14" x14ac:dyDescent="0.25">
      <c r="A101" s="24" t="s">
        <v>79</v>
      </c>
      <c r="B101" s="42">
        <v>0</v>
      </c>
      <c r="C101" s="42">
        <v>0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27">
        <f t="shared" si="2"/>
        <v>0</v>
      </c>
    </row>
    <row r="102" spans="1:14" x14ac:dyDescent="0.25">
      <c r="A102" s="10" t="s">
        <v>80</v>
      </c>
      <c r="B102" s="43">
        <f t="shared" ref="B102:K102" si="3">+B57+B49+B34+B24+B14+B8</f>
        <v>14400078.379999999</v>
      </c>
      <c r="C102" s="43">
        <f t="shared" si="3"/>
        <v>13304172.369999999</v>
      </c>
      <c r="D102" s="43">
        <f t="shared" si="3"/>
        <v>18793392.149999999</v>
      </c>
      <c r="E102" s="43">
        <f t="shared" si="3"/>
        <v>15070143.469999999</v>
      </c>
      <c r="F102" s="43">
        <f t="shared" si="3"/>
        <v>19545927.530000001</v>
      </c>
      <c r="G102" s="43">
        <f t="shared" si="3"/>
        <v>17308445.039999999</v>
      </c>
      <c r="H102" s="43">
        <f t="shared" si="3"/>
        <v>27403230.620000001</v>
      </c>
      <c r="I102" s="43">
        <f t="shared" si="3"/>
        <v>28396613.509999998</v>
      </c>
      <c r="J102" s="43">
        <f t="shared" si="3"/>
        <v>20491842.710000001</v>
      </c>
      <c r="K102" s="43">
        <f t="shared" si="3"/>
        <v>24175218.720000003</v>
      </c>
      <c r="L102" s="27">
        <f>+B102+C102+D102+E102+F102+G102+H102+I102+J102+K102</f>
        <v>198889064.5</v>
      </c>
    </row>
    <row r="103" spans="1:14" x14ac:dyDescent="0.25">
      <c r="L103" s="27"/>
    </row>
    <row r="104" spans="1:14" x14ac:dyDescent="0.25">
      <c r="A104" s="36" t="s">
        <v>81</v>
      </c>
      <c r="B104" s="44">
        <f t="shared" ref="B104:K104" si="4">+B102</f>
        <v>14400078.379999999</v>
      </c>
      <c r="C104" s="44">
        <f t="shared" si="4"/>
        <v>13304172.369999999</v>
      </c>
      <c r="D104" s="44">
        <f t="shared" si="4"/>
        <v>18793392.149999999</v>
      </c>
      <c r="E104" s="44">
        <f t="shared" si="4"/>
        <v>15070143.469999999</v>
      </c>
      <c r="F104" s="44">
        <f t="shared" si="4"/>
        <v>19545927.530000001</v>
      </c>
      <c r="G104" s="44">
        <f t="shared" si="4"/>
        <v>17308445.039999999</v>
      </c>
      <c r="H104" s="44">
        <f t="shared" si="4"/>
        <v>27403230.620000001</v>
      </c>
      <c r="I104" s="44">
        <f t="shared" si="4"/>
        <v>28396613.509999998</v>
      </c>
      <c r="J104" s="44">
        <f t="shared" si="4"/>
        <v>20491842.710000001</v>
      </c>
      <c r="K104" s="44">
        <f t="shared" si="4"/>
        <v>24175218.720000003</v>
      </c>
      <c r="L104" s="29">
        <f>+B104+C104+D104+E104+F104+G104+H104+I104+J104+K104</f>
        <v>198889064.5</v>
      </c>
    </row>
    <row r="105" spans="1:14" x14ac:dyDescent="0.25">
      <c r="A105" s="25" t="s">
        <v>92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</row>
    <row r="106" spans="1:14" x14ac:dyDescent="0.25">
      <c r="A106" s="25" t="s">
        <v>90</v>
      </c>
    </row>
    <row r="107" spans="1:14" x14ac:dyDescent="0.25">
      <c r="A107" s="25" t="s">
        <v>91</v>
      </c>
    </row>
    <row r="114" spans="1:14" x14ac:dyDescent="0.25">
      <c r="A114" s="25" t="s">
        <v>101</v>
      </c>
      <c r="E114" s="25"/>
      <c r="G114" s="25"/>
      <c r="I114" s="25"/>
      <c r="J114" s="25" t="s">
        <v>101</v>
      </c>
      <c r="K114" s="25"/>
    </row>
    <row r="115" spans="1:14" ht="18.75" x14ac:dyDescent="0.3">
      <c r="A115" s="9" t="s">
        <v>104</v>
      </c>
      <c r="E115" s="25"/>
      <c r="G115" s="22"/>
      <c r="I115" s="22"/>
      <c r="J115" s="9" t="s">
        <v>102</v>
      </c>
      <c r="K115" s="22"/>
    </row>
    <row r="116" spans="1:14" ht="15.75" x14ac:dyDescent="0.25">
      <c r="A116" s="58" t="s">
        <v>99</v>
      </c>
      <c r="E116" s="25"/>
      <c r="G116" s="25"/>
      <c r="I116" s="25"/>
      <c r="J116" s="58" t="s">
        <v>100</v>
      </c>
      <c r="K116" s="25"/>
      <c r="M116" s="37"/>
      <c r="N116" s="22"/>
    </row>
  </sheetData>
  <mergeCells count="15">
    <mergeCell ref="A85:L85"/>
    <mergeCell ref="A86:L86"/>
    <mergeCell ref="A87:L87"/>
    <mergeCell ref="A88:L88"/>
    <mergeCell ref="A89:L89"/>
    <mergeCell ref="A44:L44"/>
    <mergeCell ref="A47:L47"/>
    <mergeCell ref="A48:L48"/>
    <mergeCell ref="A45:L45"/>
    <mergeCell ref="A46:L46"/>
    <mergeCell ref="A5:L5"/>
    <mergeCell ref="A1:L1"/>
    <mergeCell ref="A2:L2"/>
    <mergeCell ref="A3:L3"/>
    <mergeCell ref="A4:L4"/>
  </mergeCells>
  <pageMargins left="0.70866141732283505" right="0.70866141732283505" top="0.74803040244969399" bottom="0.74803040244969399" header="0.31496062992126" footer="0.31496062992126"/>
  <pageSetup scale="56" fitToWidth="0" orientation="landscape" r:id="rId1"/>
  <rowBreaks count="2" manualBreakCount="2">
    <brk id="41" max="2" man="1"/>
    <brk id="8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Ejecución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oscar ariza</cp:lastModifiedBy>
  <cp:lastPrinted>2021-11-09T12:32:27Z</cp:lastPrinted>
  <dcterms:created xsi:type="dcterms:W3CDTF">2018-04-17T18:57:16Z</dcterms:created>
  <dcterms:modified xsi:type="dcterms:W3CDTF">2021-11-09T12:37:50Z</dcterms:modified>
</cp:coreProperties>
</file>