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4580" windowHeight="6210"/>
  </bookViews>
  <sheets>
    <sheet name="CUENTA UNICA-SIGEF DICIEMBRE" sheetId="22" r:id="rId1"/>
  </sheets>
  <definedNames>
    <definedName name="_xlnm.Print_Area" localSheetId="0">'CUENTA UNICA-SIGEF DICIEMBRE'!$A$1:$G$51</definedName>
  </definedNames>
  <calcPr calcId="144525"/>
</workbook>
</file>

<file path=xl/calcChain.xml><?xml version="1.0" encoding="utf-8"?>
<calcChain xmlns="http://schemas.openxmlformats.org/spreadsheetml/2006/main">
  <c r="F47" i="22" l="1"/>
  <c r="G9" i="22" l="1"/>
  <c r="G10" i="22" s="1"/>
  <c r="G11" i="22" s="1"/>
  <c r="G12" i="22" s="1"/>
  <c r="G13" i="22" s="1"/>
  <c r="G14" i="22" s="1"/>
  <c r="G15" i="22" s="1"/>
  <c r="G16" i="22" l="1"/>
  <c r="G17" i="22" s="1"/>
  <c r="G18" i="22" s="1"/>
  <c r="G19" i="22" s="1"/>
  <c r="G20" i="22" s="1"/>
  <c r="G21" i="22" l="1"/>
  <c r="E47" i="22" l="1"/>
  <c r="G47" i="22" s="1"/>
  <c r="G22" i="22" l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</calcChain>
</file>

<file path=xl/sharedStrings.xml><?xml version="1.0" encoding="utf-8"?>
<sst xmlns="http://schemas.openxmlformats.org/spreadsheetml/2006/main" count="88" uniqueCount="68">
  <si>
    <t>FECHA</t>
  </si>
  <si>
    <t>NO. REC./LIB.</t>
  </si>
  <si>
    <t>DEBITO</t>
  </si>
  <si>
    <t>CREDITO</t>
  </si>
  <si>
    <t>BALANCE</t>
  </si>
  <si>
    <t>DETALLES/BENEFICIARIO</t>
  </si>
  <si>
    <t>MOVIMIENTO FINANCIERO</t>
  </si>
  <si>
    <t xml:space="preserve">TOTAL </t>
  </si>
  <si>
    <t>PERSONAL FIJO</t>
  </si>
  <si>
    <t xml:space="preserve">CONCEPTO </t>
  </si>
  <si>
    <t>TESORERIA DE LA SEGURIDAD SOCIAL</t>
  </si>
  <si>
    <t>APORTE AL SEGURO FAMILIAR DE SALUD</t>
  </si>
  <si>
    <t>APORTE AL FONDO DE PENSIONES</t>
  </si>
  <si>
    <t>APORTE AL RIESGO LABORAL</t>
  </si>
  <si>
    <t xml:space="preserve">BALANCE INICIAL </t>
  </si>
  <si>
    <t xml:space="preserve">PERSONAL FIJO </t>
  </si>
  <si>
    <t xml:space="preserve">SERVICIOS DE INTERNT Y CABLE </t>
  </si>
  <si>
    <t xml:space="preserve">IMPRESORA DE LEON </t>
  </si>
  <si>
    <t xml:space="preserve">DIPSA </t>
  </si>
  <si>
    <t>PROCONSUMIDOR</t>
  </si>
  <si>
    <t>SERVICIO DE AGUA POTABLE</t>
  </si>
  <si>
    <t>CAASD</t>
  </si>
  <si>
    <t xml:space="preserve">AYUNTAMIENTO MUNICIPAL DE SANTIAGO </t>
  </si>
  <si>
    <t xml:space="preserve">RECOGIDA DE BASURA </t>
  </si>
  <si>
    <t xml:space="preserve">CORAASAN </t>
  </si>
  <si>
    <t xml:space="preserve">COMPAÑIA DOMINICANA DE TELEFONOS </t>
  </si>
  <si>
    <t xml:space="preserve">COMBUSTIBLE SUR </t>
  </si>
  <si>
    <t xml:space="preserve">COMPRA DE COMBUSTIBLE PARA LA PLANTA ELECTRICA </t>
  </si>
  <si>
    <t xml:space="preserve">SANTOS DALMAUS </t>
  </si>
  <si>
    <t xml:space="preserve">SERVICIO DE ALQUILER </t>
  </si>
  <si>
    <t xml:space="preserve">C/SIN RELACION DE DEPENDENCIA </t>
  </si>
  <si>
    <t xml:space="preserve">C/CON RELACION DE DEPENDENCIA </t>
  </si>
  <si>
    <t>SANTO DOMINGO MOTORS</t>
  </si>
  <si>
    <t>SERVICIO DE MANTENIMIENTO</t>
  </si>
  <si>
    <t xml:space="preserve">COMPRA DE ALMUERZO/CENA AL PERSONAL MILITAR Y SERV. GENERALES </t>
  </si>
  <si>
    <t xml:space="preserve">VERONICA ASTACIO </t>
  </si>
  <si>
    <t>DESDE 01/01/2018 HASTA EL 31/01/2018</t>
  </si>
  <si>
    <t xml:space="preserve">INSTITUTO TECNOLOGICO DE SANTO DOMINGO </t>
  </si>
  <si>
    <t xml:space="preserve">PAGO DE 80% RESTANTE POR LA COMPRA DE UN UPS CENTRAL </t>
  </si>
  <si>
    <t xml:space="preserve">CENTRO CUESTA NACIONAL </t>
  </si>
  <si>
    <t xml:space="preserve">COMPRA DE ALIMENTOS Y ADORNOS NAVIDEÑOS PARA USO INSTITUCIONAL </t>
  </si>
  <si>
    <t xml:space="preserve">COMPRA DE COMBUSTIBLE PARA USO GERENCIAL Y OPERACIONAL </t>
  </si>
  <si>
    <t xml:space="preserve">MEDIATICOS CONSULTORES </t>
  </si>
  <si>
    <t xml:space="preserve">SERVICIOS PROFESIONALES ASESORIA EN COMUNICACIÓN ESTRATEGICAS </t>
  </si>
  <si>
    <t xml:space="preserve">SERVICIO DE ALQUILER/ LOCAL HATO MAYOR </t>
  </si>
  <si>
    <t>IMPRESORA COLOR PLAS</t>
  </si>
  <si>
    <t xml:space="preserve">COMPRA DE SELLO PRETINTADO </t>
  </si>
  <si>
    <t xml:space="preserve">ELKA RAULINA SCHEKER MENDOZA </t>
  </si>
  <si>
    <t xml:space="preserve">SERVICIO DE ASESORIA </t>
  </si>
  <si>
    <t xml:space="preserve">SERVCIO DE IMPRESIÓN </t>
  </si>
  <si>
    <t xml:space="preserve">COMPRA DE BONOS NAVIDEÑOS ENTREGADOS AL PERSONAL LABORAL </t>
  </si>
  <si>
    <t xml:space="preserve">ELENA MENDEZ </t>
  </si>
  <si>
    <t>HORAS EXTRAS FIN DE AÑO/2017</t>
  </si>
  <si>
    <t xml:space="preserve">EL CATADOR </t>
  </si>
  <si>
    <t>COMPRA DE VINOS PARA SER DISTRIBUIDOS A LOS MIEMBROS DEL CONSEJO DIRECTIVOS</t>
  </si>
  <si>
    <t>PAGO PERSONAL DE VIGILANCIA ENE. 2018</t>
  </si>
  <si>
    <t>PERSONAL TRAMITE DE PENSION ENERO 2018</t>
  </si>
  <si>
    <t>PRIMA DE TRANSPORTE ENERO 2018</t>
  </si>
  <si>
    <t>GASTOS DE ALIMENTACION ENERO 2017</t>
  </si>
  <si>
    <t>SUELDO ENERO 2018</t>
  </si>
  <si>
    <t>TRANSFERENCIA CORRIENTE PARA CUBRIR NOMINAS Y SEGURIDAD SOCIAL ENERO 2018</t>
  </si>
  <si>
    <t>TRANSFERENCIA CORRIENTE PARA CUBRIR GASTOS CORRIENTES ENERO 2018</t>
  </si>
  <si>
    <t xml:space="preserve"> “AÑO DEL FOMENTO DE LAS EXPORTACIONES ”</t>
  </si>
  <si>
    <t>PAGO DE ENERGIA ELECTRICA OFIC. PRINCIPAL/BARAHONA</t>
  </si>
  <si>
    <t xml:space="preserve">EDESUR  DOMINICANA </t>
  </si>
  <si>
    <t>EDENORTE DOMINICANA</t>
  </si>
  <si>
    <t>PAGO DE ENERGIA ELECTRICA OFIC. SANTIAGO/S.F.M</t>
  </si>
  <si>
    <t>ADN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</si>
</sst>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9"/>
      <color theme="0"/>
      <name val="Bookman Old Style"/>
      <family val="1"/>
    </font>
    <font>
      <b/>
      <sz val="12"/>
      <name val="Bookman Old Style"/>
      <family val="1"/>
    </font>
    <font>
      <b/>
      <sz val="9"/>
      <name val="Bookman Old Style"/>
      <family val="1"/>
    </font>
    <font>
      <sz val="9"/>
      <name val="Arial"/>
      <family val="2"/>
    </font>
    <font>
      <b/>
      <sz val="10"/>
      <color theme="0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</cellStyleXfs>
  <cellXfs count="70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1" applyFont="1" applyAlignment="1">
      <alignment horizontal="right"/>
    </xf>
    <xf numFmtId="165" fontId="0" fillId="0" borderId="0" xfId="0" applyNumberFormat="1"/>
    <xf numFmtId="0" fontId="6" fillId="0" borderId="0" xfId="0" applyFont="1"/>
    <xf numFmtId="0" fontId="6" fillId="0" borderId="0" xfId="0" applyFont="1" applyFill="1" applyBorder="1"/>
    <xf numFmtId="164" fontId="0" fillId="0" borderId="0" xfId="0" applyNumberFormat="1"/>
    <xf numFmtId="0" fontId="11" fillId="2" borderId="2" xfId="0" applyFont="1" applyFill="1" applyBorder="1"/>
    <xf numFmtId="0" fontId="11" fillId="2" borderId="3" xfId="0" applyFont="1" applyFill="1" applyBorder="1"/>
    <xf numFmtId="43" fontId="11" fillId="2" borderId="3" xfId="0" applyNumberFormat="1" applyFont="1" applyFill="1" applyBorder="1"/>
    <xf numFmtId="0" fontId="13" fillId="0" borderId="0" xfId="0" applyFont="1"/>
    <xf numFmtId="4" fontId="11" fillId="2" borderId="3" xfId="0" applyNumberFormat="1" applyFont="1" applyFill="1" applyBorder="1"/>
    <xf numFmtId="43" fontId="0" fillId="0" borderId="0" xfId="0" applyNumberFormat="1"/>
    <xf numFmtId="43" fontId="6" fillId="3" borderId="0" xfId="1" applyFont="1" applyFill="1"/>
    <xf numFmtId="0" fontId="0" fillId="3" borderId="0" xfId="0" applyFill="1"/>
    <xf numFmtId="4" fontId="0" fillId="0" borderId="0" xfId="0" applyNumberFormat="1"/>
    <xf numFmtId="0" fontId="9" fillId="0" borderId="0" xfId="0" applyFont="1" applyAlignment="1"/>
    <xf numFmtId="0" fontId="7" fillId="3" borderId="0" xfId="2" applyFont="1" applyFill="1" applyAlignment="1">
      <alignment vertical="center"/>
    </xf>
    <xf numFmtId="0" fontId="8" fillId="0" borderId="0" xfId="0" applyFont="1" applyAlignment="1"/>
    <xf numFmtId="0" fontId="12" fillId="2" borderId="5" xfId="4" applyNumberFormat="1" applyFont="1" applyFill="1" applyBorder="1" applyAlignment="1" applyProtection="1">
      <alignment horizontal="left"/>
      <protection locked="0"/>
    </xf>
    <xf numFmtId="0" fontId="12" fillId="2" borderId="6" xfId="4" applyNumberFormat="1" applyFont="1" applyFill="1" applyBorder="1" applyAlignment="1" applyProtection="1">
      <alignment horizontal="center" wrapText="1"/>
      <protection locked="0"/>
    </xf>
    <xf numFmtId="0" fontId="12" fillId="2" borderId="7" xfId="4" applyNumberFormat="1" applyFont="1" applyFill="1" applyBorder="1" applyAlignment="1" applyProtection="1">
      <protection locked="0"/>
    </xf>
    <xf numFmtId="0" fontId="12" fillId="2" borderId="8" xfId="4" applyNumberFormat="1" applyFont="1" applyFill="1" applyBorder="1" applyAlignment="1" applyProtection="1">
      <alignment horizontal="center"/>
      <protection locked="0"/>
    </xf>
    <xf numFmtId="43" fontId="12" fillId="2" borderId="6" xfId="1" applyFont="1" applyFill="1" applyBorder="1" applyAlignment="1" applyProtection="1">
      <alignment horizontal="center"/>
      <protection locked="0"/>
    </xf>
    <xf numFmtId="43" fontId="12" fillId="2" borderId="6" xfId="1" applyFont="1" applyFill="1" applyBorder="1" applyAlignment="1" applyProtection="1">
      <alignment horizontal="right"/>
      <protection locked="0"/>
    </xf>
    <xf numFmtId="0" fontId="13" fillId="0" borderId="0" xfId="0" applyFont="1" applyBorder="1"/>
    <xf numFmtId="0" fontId="13" fillId="0" borderId="10" xfId="0" applyFont="1" applyBorder="1"/>
    <xf numFmtId="0" fontId="12" fillId="2" borderId="1" xfId="4" applyNumberFormat="1" applyFont="1" applyFill="1" applyBorder="1" applyAlignment="1" applyProtection="1">
      <alignment horizontal="center"/>
      <protection locked="0"/>
    </xf>
    <xf numFmtId="14" fontId="14" fillId="4" borderId="9" xfId="0" applyNumberFormat="1" applyFont="1" applyFill="1" applyBorder="1" applyAlignment="1">
      <alignment horizontal="center"/>
    </xf>
    <xf numFmtId="43" fontId="10" fillId="4" borderId="4" xfId="1" applyFont="1" applyFill="1" applyBorder="1" applyAlignment="1" applyProtection="1">
      <alignment horizontal="right"/>
      <protection locked="0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/>
    <xf numFmtId="43" fontId="15" fillId="3" borderId="0" xfId="1" applyFont="1" applyFill="1" applyBorder="1"/>
    <xf numFmtId="166" fontId="15" fillId="3" borderId="0" xfId="0" applyNumberFormat="1" applyFont="1" applyFill="1" applyBorder="1"/>
    <xf numFmtId="43" fontId="15" fillId="3" borderId="0" xfId="1" applyFont="1" applyFill="1" applyBorder="1" applyAlignment="1"/>
    <xf numFmtId="0" fontId="15" fillId="0" borderId="0" xfId="0" applyFont="1" applyBorder="1" applyAlignment="1">
      <alignment wrapText="1"/>
    </xf>
    <xf numFmtId="43" fontId="11" fillId="2" borderId="4" xfId="0" applyNumberFormat="1" applyFont="1" applyFill="1" applyBorder="1"/>
    <xf numFmtId="166" fontId="16" fillId="3" borderId="0" xfId="0" applyNumberFormat="1" applyFont="1" applyFill="1" applyBorder="1" applyAlignment="1"/>
    <xf numFmtId="0" fontId="16" fillId="3" borderId="0" xfId="0" applyFont="1" applyFill="1" applyBorder="1" applyAlignment="1"/>
    <xf numFmtId="166" fontId="16" fillId="3" borderId="0" xfId="0" applyNumberFormat="1" applyFont="1" applyFill="1" applyBorder="1"/>
    <xf numFmtId="0" fontId="16" fillId="3" borderId="0" xfId="0" applyFont="1" applyFill="1" applyBorder="1"/>
    <xf numFmtId="166" fontId="15" fillId="3" borderId="11" xfId="0" applyNumberFormat="1" applyFont="1" applyFill="1" applyBorder="1" applyAlignment="1">
      <alignment horizontal="center"/>
    </xf>
    <xf numFmtId="166" fontId="15" fillId="3" borderId="0" xfId="0" applyNumberFormat="1" applyFont="1" applyFill="1" applyBorder="1" applyAlignment="1">
      <alignment wrapText="1"/>
    </xf>
    <xf numFmtId="4" fontId="15" fillId="3" borderId="0" xfId="0" applyNumberFormat="1" applyFont="1" applyFill="1" applyBorder="1" applyAlignment="1">
      <alignment wrapText="1"/>
    </xf>
    <xf numFmtId="4" fontId="15" fillId="3" borderId="0" xfId="0" applyNumberFormat="1" applyFont="1" applyFill="1" applyBorder="1"/>
    <xf numFmtId="0" fontId="3" fillId="3" borderId="0" xfId="0" applyFont="1" applyFill="1"/>
    <xf numFmtId="43" fontId="3" fillId="3" borderId="0" xfId="1" applyFont="1" applyFill="1"/>
    <xf numFmtId="0" fontId="6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/>
    <xf numFmtId="0" fontId="8" fillId="3" borderId="0" xfId="0" applyFont="1" applyFill="1" applyAlignment="1"/>
    <xf numFmtId="166" fontId="15" fillId="3" borderId="5" xfId="0" applyNumberFormat="1" applyFont="1" applyFill="1" applyBorder="1" applyAlignment="1">
      <alignment horizontal="center"/>
    </xf>
    <xf numFmtId="0" fontId="15" fillId="3" borderId="10" xfId="0" applyFont="1" applyFill="1" applyBorder="1"/>
    <xf numFmtId="43" fontId="15" fillId="3" borderId="10" xfId="1" applyFont="1" applyFill="1" applyBorder="1"/>
    <xf numFmtId="43" fontId="15" fillId="3" borderId="12" xfId="0" applyNumberFormat="1" applyFont="1" applyFill="1" applyBorder="1"/>
    <xf numFmtId="43" fontId="15" fillId="3" borderId="13" xfId="0" applyNumberFormat="1" applyFont="1" applyFill="1" applyBorder="1"/>
    <xf numFmtId="0" fontId="15" fillId="3" borderId="0" xfId="0" applyFont="1" applyFill="1" applyBorder="1" applyAlignment="1">
      <alignment wrapText="1"/>
    </xf>
    <xf numFmtId="0" fontId="13" fillId="3" borderId="0" xfId="0" applyFont="1" applyFill="1" applyBorder="1"/>
    <xf numFmtId="0" fontId="0" fillId="3" borderId="0" xfId="0" applyFont="1" applyFill="1" applyBorder="1"/>
    <xf numFmtId="0" fontId="15" fillId="3" borderId="10" xfId="0" applyFont="1" applyFill="1" applyBorder="1" applyAlignment="1">
      <alignment horizontal="left"/>
    </xf>
    <xf numFmtId="4" fontId="15" fillId="3" borderId="0" xfId="0" applyNumberFormat="1" applyFont="1" applyFill="1" applyBorder="1" applyAlignment="1"/>
    <xf numFmtId="166" fontId="15" fillId="3" borderId="0" xfId="0" applyNumberFormat="1" applyFont="1" applyFill="1" applyBorder="1" applyAlignment="1">
      <alignment vertical="justify" wrapText="1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0" xfId="2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0" fillId="4" borderId="3" xfId="4" applyNumberFormat="1" applyFont="1" applyFill="1" applyBorder="1" applyAlignment="1" applyProtection="1">
      <alignment horizontal="left" wrapText="1"/>
      <protection locked="0"/>
    </xf>
  </cellXfs>
  <cellStyles count="6">
    <cellStyle name="Millares" xfId="1" builtinId="3"/>
    <cellStyle name="Millares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19050</xdr:rowOff>
    </xdr:from>
    <xdr:to>
      <xdr:col>1</xdr:col>
      <xdr:colOff>249805</xdr:colOff>
      <xdr:row>5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19050"/>
          <a:ext cx="1076325" cy="97154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0</xdr:row>
      <xdr:rowOff>28576</xdr:rowOff>
    </xdr:from>
    <xdr:to>
      <xdr:col>6</xdr:col>
      <xdr:colOff>1381125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63425" y="28576"/>
          <a:ext cx="1333500" cy="962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view="pageBreakPreview" zoomScaleNormal="106" zoomScaleSheetLayoutView="100" workbookViewId="0">
      <selection activeCell="E7" sqref="E7"/>
    </sheetView>
  </sheetViews>
  <sheetFormatPr baseColWidth="10" defaultColWidth="11.42578125" defaultRowHeight="15.6" customHeight="1" x14ac:dyDescent="0.25"/>
  <cols>
    <col min="1" max="1" width="14.7109375" style="1" customWidth="1"/>
    <col min="2" max="2" width="8.42578125" style="1" customWidth="1"/>
    <col min="3" max="3" width="47.5703125" style="1" customWidth="1"/>
    <col min="4" max="4" width="73.140625" style="1" customWidth="1"/>
    <col min="5" max="5" width="20.28515625" style="1" customWidth="1"/>
    <col min="6" max="6" width="22.85546875" style="1" customWidth="1"/>
    <col min="7" max="7" width="22.7109375" style="1" customWidth="1"/>
    <col min="8" max="8" width="13.140625" style="1" bestFit="1" customWidth="1"/>
    <col min="9" max="9" width="14.7109375" style="1" bestFit="1" customWidth="1"/>
    <col min="10" max="10" width="14.140625" style="1" bestFit="1" customWidth="1"/>
    <col min="11" max="11" width="0" style="1" hidden="1" customWidth="1"/>
    <col min="12" max="16384" width="11.42578125" style="1"/>
  </cols>
  <sheetData>
    <row r="1" spans="1:20" s="2" customFormat="1" ht="15.6" customHeight="1" x14ac:dyDescent="0.2">
      <c r="A1" s="49"/>
      <c r="B1" s="49"/>
      <c r="C1" s="46"/>
      <c r="D1" s="46"/>
      <c r="E1" s="46"/>
      <c r="F1" s="47"/>
      <c r="G1" s="3"/>
    </row>
    <row r="2" spans="1:20" s="2" customFormat="1" ht="15.6" customHeight="1" x14ac:dyDescent="0.2">
      <c r="A2" s="50"/>
      <c r="B2" s="50"/>
      <c r="C2" s="46"/>
      <c r="D2" s="46"/>
      <c r="E2" s="46"/>
      <c r="F2" s="47"/>
      <c r="G2" s="3"/>
    </row>
    <row r="3" spans="1:20" s="2" customFormat="1" ht="15.6" customHeight="1" x14ac:dyDescent="0.2">
      <c r="A3" s="18"/>
      <c r="B3" s="18"/>
      <c r="C3" s="66" t="s">
        <v>62</v>
      </c>
      <c r="D3" s="66"/>
      <c r="E3" s="66"/>
      <c r="F3" s="66"/>
      <c r="G3" s="18"/>
    </row>
    <row r="4" spans="1:20" s="2" customFormat="1" ht="15.6" customHeight="1" x14ac:dyDescent="0.25">
      <c r="A4" s="51"/>
      <c r="B4" s="51"/>
      <c r="C4" s="67" t="s">
        <v>6</v>
      </c>
      <c r="D4" s="67"/>
      <c r="E4" s="67"/>
      <c r="F4" s="67"/>
      <c r="G4" s="17"/>
    </row>
    <row r="5" spans="1:20" s="2" customFormat="1" ht="15.6" customHeight="1" x14ac:dyDescent="0.2">
      <c r="A5" s="52"/>
      <c r="B5" s="52"/>
      <c r="C5" s="68" t="s">
        <v>36</v>
      </c>
      <c r="D5" s="68"/>
      <c r="E5" s="68"/>
      <c r="F5" s="68"/>
      <c r="G5" s="19"/>
    </row>
    <row r="6" spans="1:20" s="2" customFormat="1" ht="15.6" customHeight="1" thickBot="1" x14ac:dyDescent="0.35">
      <c r="A6" s="48"/>
      <c r="B6" s="48"/>
      <c r="C6" s="48"/>
      <c r="D6" s="48"/>
      <c r="E6" s="48"/>
      <c r="F6" s="48"/>
      <c r="G6" s="5"/>
    </row>
    <row r="7" spans="1:20" s="11" customFormat="1" ht="24.75" customHeight="1" thickBot="1" x14ac:dyDescent="0.25">
      <c r="A7" s="28" t="s">
        <v>0</v>
      </c>
      <c r="B7" s="21" t="s">
        <v>1</v>
      </c>
      <c r="C7" s="20" t="s">
        <v>5</v>
      </c>
      <c r="D7" s="22" t="s">
        <v>9</v>
      </c>
      <c r="E7" s="23" t="s">
        <v>2</v>
      </c>
      <c r="F7" s="24" t="s">
        <v>3</v>
      </c>
      <c r="G7" s="25" t="s">
        <v>4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s="27" customFormat="1" ht="17.25" customHeight="1" thickBot="1" x14ac:dyDescent="0.25">
      <c r="A8" s="29">
        <v>43101</v>
      </c>
      <c r="B8" s="69" t="s">
        <v>14</v>
      </c>
      <c r="C8" s="69"/>
      <c r="D8" s="69"/>
      <c r="E8" s="69"/>
      <c r="F8" s="69"/>
      <c r="G8" s="30">
        <v>8738431.5999999996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s="26" customFormat="1" ht="12.75" x14ac:dyDescent="0.25">
      <c r="A9" s="53">
        <v>43109</v>
      </c>
      <c r="B9" s="61">
        <v>3446</v>
      </c>
      <c r="C9" s="54" t="s">
        <v>37</v>
      </c>
      <c r="D9" s="32" t="s">
        <v>29</v>
      </c>
      <c r="E9" s="55"/>
      <c r="F9" s="55">
        <v>22302</v>
      </c>
      <c r="G9" s="56">
        <f t="shared" ref="G9:G25" si="0">+G8-F9</f>
        <v>8716129.5999999996</v>
      </c>
    </row>
    <row r="10" spans="1:20" s="26" customFormat="1" ht="15.6" customHeight="1" x14ac:dyDescent="0.25">
      <c r="A10" s="42">
        <v>43109</v>
      </c>
      <c r="B10" s="31">
        <v>3450</v>
      </c>
      <c r="C10" s="39" t="s">
        <v>32</v>
      </c>
      <c r="D10" s="32" t="s">
        <v>33</v>
      </c>
      <c r="E10" s="32"/>
      <c r="F10" s="33">
        <v>6901.43</v>
      </c>
      <c r="G10" s="57">
        <f t="shared" si="0"/>
        <v>8709228.1699999999</v>
      </c>
    </row>
    <row r="11" spans="1:20" s="26" customFormat="1" ht="15.6" customHeight="1" x14ac:dyDescent="0.25">
      <c r="A11" s="42">
        <v>43109</v>
      </c>
      <c r="B11" s="31">
        <v>3455</v>
      </c>
      <c r="C11" s="32" t="s">
        <v>28</v>
      </c>
      <c r="D11" s="32" t="s">
        <v>38</v>
      </c>
      <c r="E11" s="32"/>
      <c r="F11" s="33">
        <v>2984549.93</v>
      </c>
      <c r="G11" s="57">
        <f t="shared" si="0"/>
        <v>5724678.2400000002</v>
      </c>
    </row>
    <row r="12" spans="1:20" s="26" customFormat="1" ht="15.6" customHeight="1" x14ac:dyDescent="0.25">
      <c r="A12" s="42">
        <v>43109</v>
      </c>
      <c r="B12" s="31">
        <v>3459</v>
      </c>
      <c r="C12" s="58" t="s">
        <v>39</v>
      </c>
      <c r="D12" s="32" t="s">
        <v>40</v>
      </c>
      <c r="E12" s="33"/>
      <c r="F12" s="33">
        <v>33856.51</v>
      </c>
      <c r="G12" s="57">
        <f t="shared" si="0"/>
        <v>5690821.7300000004</v>
      </c>
    </row>
    <row r="13" spans="1:20" s="59" customFormat="1" ht="15.6" customHeight="1" x14ac:dyDescent="0.25">
      <c r="A13" s="42">
        <v>43109</v>
      </c>
      <c r="B13" s="31">
        <v>3479</v>
      </c>
      <c r="C13" s="58" t="s">
        <v>18</v>
      </c>
      <c r="D13" s="32" t="s">
        <v>41</v>
      </c>
      <c r="E13" s="32"/>
      <c r="F13" s="33">
        <v>240000</v>
      </c>
      <c r="G13" s="57">
        <f t="shared" si="0"/>
        <v>5450821.7300000004</v>
      </c>
    </row>
    <row r="14" spans="1:20" s="26" customFormat="1" ht="15.6" customHeight="1" x14ac:dyDescent="0.25">
      <c r="A14" s="42">
        <v>43109</v>
      </c>
      <c r="B14" s="31">
        <v>3494</v>
      </c>
      <c r="C14" s="32" t="s">
        <v>42</v>
      </c>
      <c r="D14" s="40" t="s">
        <v>43</v>
      </c>
      <c r="E14" s="44"/>
      <c r="F14" s="33">
        <v>94400</v>
      </c>
      <c r="G14" s="57">
        <f t="shared" si="0"/>
        <v>5356421.7300000004</v>
      </c>
    </row>
    <row r="15" spans="1:20" s="26" customFormat="1" ht="15.6" customHeight="1" x14ac:dyDescent="0.25">
      <c r="A15" s="42">
        <v>43109</v>
      </c>
      <c r="B15" s="31">
        <v>3495</v>
      </c>
      <c r="C15" s="32" t="s">
        <v>35</v>
      </c>
      <c r="D15" s="32" t="s">
        <v>44</v>
      </c>
      <c r="E15" s="33"/>
      <c r="F15" s="33">
        <v>14986</v>
      </c>
      <c r="G15" s="57">
        <f t="shared" si="0"/>
        <v>5341435.7300000004</v>
      </c>
    </row>
    <row r="16" spans="1:20" s="26" customFormat="1" ht="15.6" customHeight="1" x14ac:dyDescent="0.25">
      <c r="A16" s="42">
        <v>43109</v>
      </c>
      <c r="B16" s="31">
        <v>3502</v>
      </c>
      <c r="C16" s="58" t="s">
        <v>45</v>
      </c>
      <c r="D16" s="34" t="s">
        <v>46</v>
      </c>
      <c r="E16" s="33"/>
      <c r="F16" s="33">
        <v>1475</v>
      </c>
      <c r="G16" s="57">
        <f t="shared" si="0"/>
        <v>5339960.7300000004</v>
      </c>
    </row>
    <row r="17" spans="1:7" s="26" customFormat="1" ht="15.6" customHeight="1" x14ac:dyDescent="0.25">
      <c r="A17" s="42">
        <v>43109</v>
      </c>
      <c r="B17" s="31">
        <v>3503</v>
      </c>
      <c r="C17" s="38" t="s">
        <v>47</v>
      </c>
      <c r="D17" s="40" t="s">
        <v>48</v>
      </c>
      <c r="E17" s="32"/>
      <c r="F17" s="33">
        <v>59000</v>
      </c>
      <c r="G17" s="57">
        <f t="shared" si="0"/>
        <v>5280960.7300000004</v>
      </c>
    </row>
    <row r="18" spans="1:7" s="26" customFormat="1" ht="15.6" customHeight="1" x14ac:dyDescent="0.25">
      <c r="A18" s="42">
        <v>43109</v>
      </c>
      <c r="B18" s="31">
        <v>3512</v>
      </c>
      <c r="C18" s="32" t="s">
        <v>24</v>
      </c>
      <c r="D18" s="41" t="s">
        <v>20</v>
      </c>
      <c r="E18" s="32"/>
      <c r="F18" s="33">
        <v>2908</v>
      </c>
      <c r="G18" s="57">
        <f t="shared" si="0"/>
        <v>5278052.7300000004</v>
      </c>
    </row>
    <row r="19" spans="1:7" s="26" customFormat="1" ht="15.6" customHeight="1" x14ac:dyDescent="0.25">
      <c r="A19" s="42">
        <v>43109</v>
      </c>
      <c r="B19" s="31">
        <v>3533</v>
      </c>
      <c r="C19" s="39" t="s">
        <v>17</v>
      </c>
      <c r="D19" s="32" t="s">
        <v>49</v>
      </c>
      <c r="E19" s="32"/>
      <c r="F19" s="33">
        <v>43955</v>
      </c>
      <c r="G19" s="57">
        <f t="shared" si="0"/>
        <v>5234097.7300000004</v>
      </c>
    </row>
    <row r="20" spans="1:7" s="26" customFormat="1" ht="15.6" customHeight="1" x14ac:dyDescent="0.25">
      <c r="A20" s="42">
        <v>43109</v>
      </c>
      <c r="B20" s="31">
        <v>3534</v>
      </c>
      <c r="C20" s="32" t="s">
        <v>39</v>
      </c>
      <c r="D20" s="32" t="s">
        <v>50</v>
      </c>
      <c r="E20" s="32"/>
      <c r="F20" s="33">
        <v>1466000</v>
      </c>
      <c r="G20" s="57">
        <f t="shared" si="0"/>
        <v>3768097.7300000004</v>
      </c>
    </row>
    <row r="21" spans="1:7" s="26" customFormat="1" ht="15.6" customHeight="1" x14ac:dyDescent="0.25">
      <c r="A21" s="42">
        <v>43109</v>
      </c>
      <c r="B21" s="31">
        <v>3539</v>
      </c>
      <c r="C21" s="38" t="s">
        <v>25</v>
      </c>
      <c r="D21" s="40" t="s">
        <v>16</v>
      </c>
      <c r="E21" s="32"/>
      <c r="F21" s="33">
        <v>337353.3</v>
      </c>
      <c r="G21" s="57">
        <f>+G20-F21</f>
        <v>3430744.4300000006</v>
      </c>
    </row>
    <row r="22" spans="1:7" s="26" customFormat="1" ht="12.75" x14ac:dyDescent="0.25">
      <c r="A22" s="42">
        <v>43109</v>
      </c>
      <c r="B22" s="31">
        <v>3568</v>
      </c>
      <c r="C22" s="32" t="s">
        <v>15</v>
      </c>
      <c r="D22" s="32" t="s">
        <v>52</v>
      </c>
      <c r="E22" s="32"/>
      <c r="F22" s="33">
        <v>1791388</v>
      </c>
      <c r="G22" s="57">
        <f t="shared" si="0"/>
        <v>1639356.4300000006</v>
      </c>
    </row>
    <row r="23" spans="1:7" s="26" customFormat="1" ht="12.75" x14ac:dyDescent="0.25">
      <c r="A23" s="42">
        <v>43109</v>
      </c>
      <c r="B23" s="31">
        <v>3573</v>
      </c>
      <c r="C23" s="32" t="s">
        <v>26</v>
      </c>
      <c r="D23" s="32" t="s">
        <v>27</v>
      </c>
      <c r="E23" s="32"/>
      <c r="F23" s="33">
        <v>20215</v>
      </c>
      <c r="G23" s="57">
        <f t="shared" si="0"/>
        <v>1619141.4300000006</v>
      </c>
    </row>
    <row r="24" spans="1:7" s="26" customFormat="1" ht="15.6" customHeight="1" x14ac:dyDescent="0.25">
      <c r="A24" s="42">
        <v>43109</v>
      </c>
      <c r="B24" s="31">
        <v>3580</v>
      </c>
      <c r="C24" s="32" t="s">
        <v>53</v>
      </c>
      <c r="D24" s="32" t="s">
        <v>54</v>
      </c>
      <c r="E24" s="32"/>
      <c r="F24" s="33">
        <v>97817.53</v>
      </c>
      <c r="G24" s="57">
        <f t="shared" si="0"/>
        <v>1521323.9000000006</v>
      </c>
    </row>
    <row r="25" spans="1:7" s="26" customFormat="1" ht="15.6" customHeight="1" x14ac:dyDescent="0.25">
      <c r="A25" s="42">
        <v>43116</v>
      </c>
      <c r="B25" s="31">
        <v>3563</v>
      </c>
      <c r="C25" s="38" t="s">
        <v>51</v>
      </c>
      <c r="D25" s="63" t="s">
        <v>34</v>
      </c>
      <c r="E25" s="32"/>
      <c r="F25" s="33">
        <v>304204.49</v>
      </c>
      <c r="G25" s="57">
        <f t="shared" si="0"/>
        <v>1217119.4100000006</v>
      </c>
    </row>
    <row r="26" spans="1:7" s="26" customFormat="1" ht="15.6" customHeight="1" x14ac:dyDescent="0.25">
      <c r="A26" s="42">
        <v>43123</v>
      </c>
      <c r="B26" s="31">
        <v>13413</v>
      </c>
      <c r="C26" s="38" t="s">
        <v>19</v>
      </c>
      <c r="D26" s="63" t="s">
        <v>61</v>
      </c>
      <c r="E26" s="33">
        <v>6531311.2300000004</v>
      </c>
      <c r="F26" s="33"/>
      <c r="G26" s="57">
        <f>+E26+G25</f>
        <v>7748430.6400000006</v>
      </c>
    </row>
    <row r="27" spans="1:7" s="26" customFormat="1" ht="24" customHeight="1" x14ac:dyDescent="0.25">
      <c r="A27" s="42">
        <v>43124</v>
      </c>
      <c r="B27" s="31">
        <v>13421</v>
      </c>
      <c r="C27" s="43" t="s">
        <v>19</v>
      </c>
      <c r="D27" s="36" t="s">
        <v>60</v>
      </c>
      <c r="E27" s="33">
        <v>10573437.77</v>
      </c>
      <c r="F27" s="33"/>
      <c r="G27" s="57">
        <f>+E27+G26</f>
        <v>18321868.41</v>
      </c>
    </row>
    <row r="28" spans="1:7" s="26" customFormat="1" ht="15.6" customHeight="1" x14ac:dyDescent="0.25">
      <c r="A28" s="42">
        <v>43124</v>
      </c>
      <c r="B28" s="31">
        <v>15</v>
      </c>
      <c r="C28" s="32" t="s">
        <v>8</v>
      </c>
      <c r="D28" s="32" t="s">
        <v>55</v>
      </c>
      <c r="E28" s="32"/>
      <c r="F28" s="33">
        <v>336350</v>
      </c>
      <c r="G28" s="57">
        <f t="shared" ref="G28:G39" si="1">+G27-F28</f>
        <v>17985518.41</v>
      </c>
    </row>
    <row r="29" spans="1:7" s="26" customFormat="1" ht="15.6" customHeight="1" x14ac:dyDescent="0.25">
      <c r="A29" s="42">
        <v>43124</v>
      </c>
      <c r="B29" s="31">
        <v>17</v>
      </c>
      <c r="C29" s="32" t="s">
        <v>15</v>
      </c>
      <c r="D29" s="32" t="s">
        <v>56</v>
      </c>
      <c r="E29" s="32"/>
      <c r="F29" s="33">
        <v>236375.48</v>
      </c>
      <c r="G29" s="57">
        <f t="shared" si="1"/>
        <v>17749142.93</v>
      </c>
    </row>
    <row r="30" spans="1:7" s="26" customFormat="1" ht="15.6" customHeight="1" x14ac:dyDescent="0.25">
      <c r="A30" s="42">
        <v>43124</v>
      </c>
      <c r="B30" s="31">
        <v>19</v>
      </c>
      <c r="C30" s="32" t="s">
        <v>8</v>
      </c>
      <c r="D30" s="32" t="s">
        <v>57</v>
      </c>
      <c r="E30" s="32"/>
      <c r="F30" s="33">
        <v>58500</v>
      </c>
      <c r="G30" s="57">
        <f t="shared" si="1"/>
        <v>17690642.93</v>
      </c>
    </row>
    <row r="31" spans="1:7" s="26" customFormat="1" ht="15.6" customHeight="1" x14ac:dyDescent="0.25">
      <c r="A31" s="42">
        <v>43124</v>
      </c>
      <c r="B31" s="31">
        <v>21</v>
      </c>
      <c r="C31" s="32" t="s">
        <v>8</v>
      </c>
      <c r="D31" s="40" t="s">
        <v>58</v>
      </c>
      <c r="E31" s="32"/>
      <c r="F31" s="33">
        <v>10000</v>
      </c>
      <c r="G31" s="57">
        <f t="shared" si="1"/>
        <v>17680642.93</v>
      </c>
    </row>
    <row r="32" spans="1:7" s="26" customFormat="1" ht="15.6" customHeight="1" x14ac:dyDescent="0.25">
      <c r="A32" s="42">
        <v>43124</v>
      </c>
      <c r="B32" s="31">
        <v>23</v>
      </c>
      <c r="C32" s="32" t="s">
        <v>30</v>
      </c>
      <c r="D32" s="32" t="s">
        <v>59</v>
      </c>
      <c r="E32" s="32"/>
      <c r="F32" s="33">
        <v>20000</v>
      </c>
      <c r="G32" s="57">
        <f t="shared" si="1"/>
        <v>17660642.93</v>
      </c>
    </row>
    <row r="33" spans="1:7" s="59" customFormat="1" ht="15.6" customHeight="1" x14ac:dyDescent="0.25">
      <c r="A33" s="42">
        <v>43124</v>
      </c>
      <c r="B33" s="31">
        <v>25</v>
      </c>
      <c r="C33" s="32" t="s">
        <v>31</v>
      </c>
      <c r="D33" s="32" t="s">
        <v>59</v>
      </c>
      <c r="E33" s="45"/>
      <c r="F33" s="35">
        <v>1090966.6599999999</v>
      </c>
      <c r="G33" s="57">
        <f t="shared" si="1"/>
        <v>16569676.27</v>
      </c>
    </row>
    <row r="34" spans="1:7" s="59" customFormat="1" ht="15.6" customHeight="1" x14ac:dyDescent="0.25">
      <c r="A34" s="42">
        <v>43124</v>
      </c>
      <c r="B34" s="31">
        <v>25</v>
      </c>
      <c r="C34" s="32" t="s">
        <v>10</v>
      </c>
      <c r="D34" s="32" t="s">
        <v>11</v>
      </c>
      <c r="E34" s="33"/>
      <c r="F34" s="35">
        <v>77349.53</v>
      </c>
      <c r="G34" s="57">
        <f t="shared" si="1"/>
        <v>16492326.74</v>
      </c>
    </row>
    <row r="35" spans="1:7" s="59" customFormat="1" ht="15.6" customHeight="1" x14ac:dyDescent="0.25">
      <c r="A35" s="42">
        <v>43124</v>
      </c>
      <c r="B35" s="31">
        <v>25</v>
      </c>
      <c r="C35" s="32" t="s">
        <v>10</v>
      </c>
      <c r="D35" s="32" t="s">
        <v>12</v>
      </c>
      <c r="E35" s="62"/>
      <c r="F35" s="35">
        <v>77458.64</v>
      </c>
      <c r="G35" s="57">
        <f t="shared" si="1"/>
        <v>16414868.1</v>
      </c>
    </row>
    <row r="36" spans="1:7" s="26" customFormat="1" ht="15.6" customHeight="1" x14ac:dyDescent="0.25">
      <c r="A36" s="42">
        <v>43124</v>
      </c>
      <c r="B36" s="31">
        <v>25</v>
      </c>
      <c r="C36" s="32" t="s">
        <v>10</v>
      </c>
      <c r="D36" s="32" t="s">
        <v>13</v>
      </c>
      <c r="E36" s="32"/>
      <c r="F36" s="33">
        <v>11121.94</v>
      </c>
      <c r="G36" s="57">
        <f t="shared" si="1"/>
        <v>16403746.16</v>
      </c>
    </row>
    <row r="37" spans="1:7" s="26" customFormat="1" ht="15.6" customHeight="1" x14ac:dyDescent="0.25">
      <c r="A37" s="42">
        <v>43124</v>
      </c>
      <c r="B37" s="31">
        <v>27</v>
      </c>
      <c r="C37" s="32" t="s">
        <v>15</v>
      </c>
      <c r="D37" s="32" t="s">
        <v>59</v>
      </c>
      <c r="E37" s="32"/>
      <c r="F37" s="35">
        <v>7367590.8300000001</v>
      </c>
      <c r="G37" s="57">
        <f t="shared" si="1"/>
        <v>9036155.3300000001</v>
      </c>
    </row>
    <row r="38" spans="1:7" s="26" customFormat="1" ht="15.6" customHeight="1" x14ac:dyDescent="0.25">
      <c r="A38" s="42">
        <v>43124</v>
      </c>
      <c r="B38" s="31">
        <v>27</v>
      </c>
      <c r="C38" s="32" t="s">
        <v>10</v>
      </c>
      <c r="D38" s="32" t="s">
        <v>11</v>
      </c>
      <c r="E38" s="44"/>
      <c r="F38" s="33">
        <v>517453.07</v>
      </c>
      <c r="G38" s="57">
        <f t="shared" si="1"/>
        <v>8518702.2599999998</v>
      </c>
    </row>
    <row r="39" spans="1:7" s="26" customFormat="1" ht="15.6" customHeight="1" x14ac:dyDescent="0.25">
      <c r="A39" s="42">
        <v>43124</v>
      </c>
      <c r="B39" s="31">
        <v>27</v>
      </c>
      <c r="C39" s="32" t="s">
        <v>10</v>
      </c>
      <c r="D39" s="32" t="s">
        <v>12</v>
      </c>
      <c r="E39" s="33"/>
      <c r="F39" s="33">
        <v>523098.95</v>
      </c>
      <c r="G39" s="57">
        <f t="shared" si="1"/>
        <v>7995603.3099999996</v>
      </c>
    </row>
    <row r="40" spans="1:7" s="60" customFormat="1" ht="15.6" customHeight="1" x14ac:dyDescent="0.25">
      <c r="A40" s="42">
        <v>43124</v>
      </c>
      <c r="B40" s="31">
        <v>27</v>
      </c>
      <c r="C40" s="32" t="s">
        <v>10</v>
      </c>
      <c r="D40" s="32" t="s">
        <v>13</v>
      </c>
      <c r="E40" s="32"/>
      <c r="F40" s="33">
        <v>72355.5</v>
      </c>
      <c r="G40" s="57">
        <f t="shared" ref="G40:G46" si="2">+G39-F40</f>
        <v>7923247.8099999996</v>
      </c>
    </row>
    <row r="41" spans="1:7" s="60" customFormat="1" ht="15.6" customHeight="1" x14ac:dyDescent="0.25">
      <c r="A41" s="42">
        <v>43131</v>
      </c>
      <c r="B41" s="31">
        <v>44</v>
      </c>
      <c r="C41" s="32" t="s">
        <v>65</v>
      </c>
      <c r="D41" s="32" t="s">
        <v>66</v>
      </c>
      <c r="E41" s="32"/>
      <c r="F41" s="33">
        <v>16262.81</v>
      </c>
      <c r="G41" s="57">
        <f t="shared" si="2"/>
        <v>7906985</v>
      </c>
    </row>
    <row r="42" spans="1:7" s="60" customFormat="1" ht="15.6" customHeight="1" x14ac:dyDescent="0.25">
      <c r="A42" s="42">
        <v>43131</v>
      </c>
      <c r="B42" s="31">
        <v>45</v>
      </c>
      <c r="C42" s="32" t="s">
        <v>64</v>
      </c>
      <c r="D42" s="32" t="s">
        <v>63</v>
      </c>
      <c r="E42" s="32"/>
      <c r="F42" s="33">
        <v>249393.84</v>
      </c>
      <c r="G42" s="57">
        <f t="shared" si="2"/>
        <v>7657591.1600000001</v>
      </c>
    </row>
    <row r="43" spans="1:7" s="60" customFormat="1" ht="15.6" customHeight="1" x14ac:dyDescent="0.25">
      <c r="A43" s="42">
        <v>43131</v>
      </c>
      <c r="B43" s="31">
        <v>46</v>
      </c>
      <c r="C43" s="32" t="s">
        <v>21</v>
      </c>
      <c r="D43" s="41" t="s">
        <v>20</v>
      </c>
      <c r="E43" s="32"/>
      <c r="F43" s="33">
        <v>2326</v>
      </c>
      <c r="G43" s="57">
        <f t="shared" si="2"/>
        <v>7655265.1600000001</v>
      </c>
    </row>
    <row r="44" spans="1:7" s="60" customFormat="1" ht="15.6" customHeight="1" x14ac:dyDescent="0.25">
      <c r="A44" s="42">
        <v>43131</v>
      </c>
      <c r="B44" s="31">
        <v>47</v>
      </c>
      <c r="C44" s="32" t="s">
        <v>22</v>
      </c>
      <c r="D44" s="34" t="s">
        <v>23</v>
      </c>
      <c r="E44" s="32"/>
      <c r="F44" s="33">
        <v>1876</v>
      </c>
      <c r="G44" s="57">
        <f t="shared" si="2"/>
        <v>7653389.1600000001</v>
      </c>
    </row>
    <row r="45" spans="1:7" s="60" customFormat="1" ht="15.6" customHeight="1" x14ac:dyDescent="0.25">
      <c r="A45" s="42">
        <v>43131</v>
      </c>
      <c r="B45" s="31">
        <v>52</v>
      </c>
      <c r="C45" s="38" t="s">
        <v>25</v>
      </c>
      <c r="D45" s="40" t="s">
        <v>16</v>
      </c>
      <c r="E45" s="32"/>
      <c r="F45" s="33">
        <v>353186.65</v>
      </c>
      <c r="G45" s="57">
        <f t="shared" si="2"/>
        <v>7300202.5099999998</v>
      </c>
    </row>
    <row r="46" spans="1:7" s="60" customFormat="1" ht="15.6" customHeight="1" thickBot="1" x14ac:dyDescent="0.3">
      <c r="A46" s="42">
        <v>43131</v>
      </c>
      <c r="B46" s="31">
        <v>53</v>
      </c>
      <c r="C46" s="32" t="s">
        <v>67</v>
      </c>
      <c r="D46" s="34" t="s">
        <v>23</v>
      </c>
      <c r="E46" s="32"/>
      <c r="F46" s="33">
        <v>3534</v>
      </c>
      <c r="G46" s="57">
        <f t="shared" si="2"/>
        <v>7296668.5099999998</v>
      </c>
    </row>
    <row r="47" spans="1:7" ht="24" customHeight="1" thickBot="1" x14ac:dyDescent="0.3">
      <c r="A47" s="8" t="s">
        <v>7</v>
      </c>
      <c r="B47" s="9"/>
      <c r="C47" s="9"/>
      <c r="D47" s="9"/>
      <c r="E47" s="12">
        <f>SUM(E9:E40)</f>
        <v>17104749</v>
      </c>
      <c r="F47" s="10">
        <f>SUM(F9:F46)</f>
        <v>18546512.089999996</v>
      </c>
      <c r="G47" s="37">
        <f>G8+E47-F47</f>
        <v>7296668.5100000054</v>
      </c>
    </row>
    <row r="48" spans="1:7" ht="15.6" customHeight="1" x14ac:dyDescent="0.3">
      <c r="D48" s="6"/>
      <c r="F48" s="7"/>
    </row>
    <row r="49" spans="2:7" ht="15.6" customHeight="1" x14ac:dyDescent="0.3">
      <c r="D49" s="6"/>
      <c r="F49" s="7"/>
    </row>
    <row r="50" spans="2:7" ht="15.6" customHeight="1" x14ac:dyDescent="0.3">
      <c r="D50" s="6"/>
      <c r="F50" s="7"/>
    </row>
    <row r="51" spans="2:7" ht="15.6" customHeight="1" x14ac:dyDescent="0.3">
      <c r="B51" s="64"/>
      <c r="D51" s="65"/>
      <c r="F51" s="7"/>
    </row>
    <row r="52" spans="2:7" ht="15.6" customHeight="1" x14ac:dyDescent="0.3">
      <c r="D52" s="6"/>
      <c r="E52" s="13"/>
      <c r="F52" s="13"/>
    </row>
    <row r="53" spans="2:7" ht="15.6" customHeight="1" x14ac:dyDescent="0.3">
      <c r="D53" s="6"/>
      <c r="F53" s="7"/>
    </row>
    <row r="54" spans="2:7" ht="15.6" customHeight="1" x14ac:dyDescent="0.3">
      <c r="D54" s="6"/>
      <c r="E54" s="16"/>
      <c r="F54" s="7"/>
      <c r="G54" s="13"/>
    </row>
    <row r="55" spans="2:7" ht="15.6" customHeight="1" x14ac:dyDescent="0.3">
      <c r="D55" s="6"/>
      <c r="F55" s="7"/>
    </row>
    <row r="56" spans="2:7" ht="15.6" customHeight="1" x14ac:dyDescent="0.3">
      <c r="C56" s="15"/>
      <c r="D56" s="14"/>
      <c r="F56" s="4"/>
      <c r="G56" s="13"/>
    </row>
    <row r="57" spans="2:7" ht="15.6" customHeight="1" x14ac:dyDescent="0.3">
      <c r="C57" s="15"/>
      <c r="D57" s="6"/>
      <c r="F57" s="4"/>
      <c r="G57" s="13"/>
    </row>
    <row r="58" spans="2:7" ht="15.6" customHeight="1" x14ac:dyDescent="0.3">
      <c r="C58" s="15"/>
      <c r="D58" s="6"/>
      <c r="F58" s="4"/>
      <c r="G58" s="13"/>
    </row>
    <row r="59" spans="2:7" ht="15.6" customHeight="1" x14ac:dyDescent="0.3">
      <c r="C59" s="15"/>
      <c r="D59" s="6"/>
      <c r="F59" s="4"/>
      <c r="G59" s="13"/>
    </row>
    <row r="60" spans="2:7" ht="15.6" customHeight="1" x14ac:dyDescent="0.3">
      <c r="C60" s="15"/>
      <c r="D60" s="6"/>
      <c r="F60" s="4"/>
      <c r="G60" s="13"/>
    </row>
    <row r="61" spans="2:7" ht="15.6" customHeight="1" x14ac:dyDescent="0.3">
      <c r="C61" s="15"/>
      <c r="D61" s="6"/>
      <c r="F61" s="4"/>
      <c r="G61" s="13"/>
    </row>
    <row r="62" spans="2:7" ht="15.6" customHeight="1" x14ac:dyDescent="0.3">
      <c r="C62" s="15"/>
      <c r="D62" s="6"/>
      <c r="F62" s="4"/>
      <c r="G62" s="13"/>
    </row>
    <row r="63" spans="2:7" ht="15.6" customHeight="1" x14ac:dyDescent="0.3">
      <c r="C63" s="15"/>
      <c r="D63" s="6"/>
      <c r="F63" s="4"/>
      <c r="G63" s="13"/>
    </row>
    <row r="64" spans="2:7" ht="15.6" customHeight="1" x14ac:dyDescent="0.3">
      <c r="C64" s="15"/>
      <c r="D64" s="6"/>
      <c r="F64" s="4"/>
      <c r="G64" s="13"/>
    </row>
    <row r="65" spans="3:7" ht="15.6" customHeight="1" x14ac:dyDescent="0.3">
      <c r="C65" s="15"/>
      <c r="D65" s="6"/>
      <c r="F65" s="4"/>
      <c r="G65" s="13"/>
    </row>
    <row r="66" spans="3:7" ht="15.6" customHeight="1" x14ac:dyDescent="0.3">
      <c r="C66" s="15"/>
      <c r="D66" s="6"/>
      <c r="F66" s="4"/>
      <c r="G66" s="13"/>
    </row>
    <row r="67" spans="3:7" ht="15.6" customHeight="1" x14ac:dyDescent="0.3">
      <c r="C67" s="15"/>
      <c r="D67" s="6"/>
      <c r="F67" s="4"/>
      <c r="G67" s="13"/>
    </row>
    <row r="68" spans="3:7" ht="15.6" customHeight="1" x14ac:dyDescent="0.3">
      <c r="C68" s="15"/>
      <c r="D68" s="6"/>
      <c r="F68" s="4"/>
      <c r="G68" s="13"/>
    </row>
    <row r="69" spans="3:7" ht="15.6" customHeight="1" x14ac:dyDescent="0.3">
      <c r="C69" s="15"/>
      <c r="D69" s="6"/>
      <c r="F69" s="4"/>
      <c r="G69" s="13"/>
    </row>
    <row r="70" spans="3:7" ht="15.6" customHeight="1" x14ac:dyDescent="0.3">
      <c r="D70" s="6"/>
      <c r="F70" s="4"/>
      <c r="G70" s="13"/>
    </row>
    <row r="71" spans="3:7" ht="15.6" customHeight="1" x14ac:dyDescent="0.3">
      <c r="D71" s="6"/>
      <c r="F71" s="4"/>
      <c r="G71" s="13"/>
    </row>
  </sheetData>
  <sortState ref="A9:H40">
    <sortCondition ref="A9"/>
  </sortState>
  <mergeCells count="4">
    <mergeCell ref="C3:F3"/>
    <mergeCell ref="C4:F4"/>
    <mergeCell ref="C5:F5"/>
    <mergeCell ref="B8:F8"/>
  </mergeCells>
  <printOptions horizontalCentered="1"/>
  <pageMargins left="3.937007874015748E-2" right="3.937007874015748E-2" top="0.31496062992125984" bottom="0.19685039370078741" header="0.31496062992125984" footer="0.19685039370078741"/>
  <pageSetup scale="5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 UNICA-SIGEF DICIEMBRE</vt:lpstr>
      <vt:lpstr>'CUENTA UNICA-SIGEF DICIEMBRE'!Área_de_impresión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gregorinaa</dc:creator>
  <cp:lastModifiedBy>lucia cespedes</cp:lastModifiedBy>
  <cp:revision/>
  <cp:lastPrinted>2018-02-02T19:58:14Z</cp:lastPrinted>
  <dcterms:created xsi:type="dcterms:W3CDTF">2015-12-28T14:28:52Z</dcterms:created>
  <dcterms:modified xsi:type="dcterms:W3CDTF">2018-11-27T17:02:35Z</dcterms:modified>
</cp:coreProperties>
</file>