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.PROCONSUMIDOR\Desktop\Para Verificar y subir al portal\"/>
    </mc:Choice>
  </mc:AlternateContent>
  <xr:revisionPtr revIDLastSave="0" documentId="8_{10998C62-64F5-479C-B80C-690FC0DEF79B}" xr6:coauthVersionLast="47" xr6:coauthVersionMax="47" xr10:uidLastSave="{00000000-0000-0000-0000-000000000000}"/>
  <bookViews>
    <workbookView xWindow="-120" yWindow="-120" windowWidth="24240" windowHeight="13140" xr2:uid="{15FC253B-7F64-4ACF-A3A0-083C9AD5342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F87" i="1"/>
  <c r="E87" i="1"/>
  <c r="G53" i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F46" i="1"/>
  <c r="E46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</calcChain>
</file>

<file path=xl/sharedStrings.xml><?xml version="1.0" encoding="utf-8"?>
<sst xmlns="http://schemas.openxmlformats.org/spreadsheetml/2006/main" count="230" uniqueCount="117">
  <si>
    <t>MOVIMIENTO FINANCIERO</t>
  </si>
  <si>
    <t>DESDE EL 01/12/2021  HASTA EL 31/12/2021</t>
  </si>
  <si>
    <t>FECHA</t>
  </si>
  <si>
    <t>REC./LIB.</t>
  </si>
  <si>
    <t>DETALLES/BENEFICIARIO</t>
  </si>
  <si>
    <t>CONCEPTO</t>
  </si>
  <si>
    <t>DEBITO</t>
  </si>
  <si>
    <t>CREDITO</t>
  </si>
  <si>
    <t>BALANCE</t>
  </si>
  <si>
    <t>31/11/2021</t>
  </si>
  <si>
    <t>BALANCE INICIAL</t>
  </si>
  <si>
    <t>INGENIERO GRAFICOS SRL.</t>
  </si>
  <si>
    <t>SERVICIO DE IMPRESIÓN DE BAJANTE POR MOTIVO DEL MES,  EL CANCER DE MAMA PARA USO DE INSTITUCION</t>
  </si>
  <si>
    <t>PRSONAL VIGILANCIA</t>
  </si>
  <si>
    <t>PAGO REGALIA PASCUAL VIGILANCIA  INACTIVOS DIC-2021</t>
  </si>
  <si>
    <t xml:space="preserve">PERSONAL FIJOS </t>
  </si>
  <si>
    <t>COMPENSACION POR USO DE EQUIPO DE TRANSPORTE NOVIEMBRE-2021</t>
  </si>
  <si>
    <t>PAGO REGALIA PASCUAL PERSONAL FIJOS ACTIVOS DIC-2021</t>
  </si>
  <si>
    <t>PAGO REGALIA PASCUAL TRAMITE PENSION ACTIVOS DIC-2021</t>
  </si>
  <si>
    <t>PERSONAL CONTRTADO</t>
  </si>
  <si>
    <t>PAGO REGALIA PASCUAL CONT. REL. DEP. ACTIVOS DIC-2021</t>
  </si>
  <si>
    <t>PAGO REGALIA PASCUAL TRAMITE PENSION INACTIVOS  DIC-2021</t>
  </si>
  <si>
    <t>PERSONAL DE VIGILANCIA</t>
  </si>
  <si>
    <t>PAGO REGALIA PASCUAL VIGILANCIA ACTIVOS DIC-2021</t>
  </si>
  <si>
    <t>PAGO REGALIA PASCUAL PERSONAL FIJOS INACTIVOS DIC-2021</t>
  </si>
  <si>
    <t>PAGO REGALIA PASCUAL CONT. REL. DEP. INACTIVOS DIC-2021</t>
  </si>
  <si>
    <t>PAGO SUPLENCIA PERSONAL FIJO NOVIEMBRE-2021</t>
  </si>
  <si>
    <t>TESORERIA DE LA SEGURIDAD SOCIAL</t>
  </si>
  <si>
    <t>CONTRIBUCION AL SEGURO FAMILIAR DE SALUD</t>
  </si>
  <si>
    <t>CONTRIBUCION AL FONDO DE PENSION</t>
  </si>
  <si>
    <t>CONTRIBUCION AL REISGO LABORAL</t>
  </si>
  <si>
    <t>CONSEJO NACIONAL DE DEFENSA</t>
  </si>
  <si>
    <t>APORTE ECONOMICO A INSTITUCIONES SIN FINES DE LUCROS MES NOV-2021</t>
  </si>
  <si>
    <t>ADECONUSC</t>
  </si>
  <si>
    <t>APORTE ECONOMICO DE BIENES Y SERVICIOS MES JUNIO-2021</t>
  </si>
  <si>
    <t>LUNARTIC, SRL</t>
  </si>
  <si>
    <t xml:space="preserve">COMPRA DE MATERIALES DE LIMPIEZA Y PRODUCTOS PLASTICOS PARA USO INSTITUCIONAL </t>
  </si>
  <si>
    <t xml:space="preserve">EMPLEADOS FIJOS </t>
  </si>
  <si>
    <t>COMPENSACION DE  CUMPLIMIENTO INDICADOR  SISMAP. NOV-2021</t>
  </si>
  <si>
    <t>IG SUPLIDORES EXPRES, SRL</t>
  </si>
  <si>
    <t>COMPRA SUMINISTROS DE COCINA (CAFÉ, AZUCAR Y CREMORA) PARA USO INSTITUCIONAL</t>
  </si>
  <si>
    <t>PROCONSUMIDOR</t>
  </si>
  <si>
    <t>TRANSFERENCIA PARA CUBRIR REAGALIA PASCUAL  MES DICIEMBRE-2021</t>
  </si>
  <si>
    <t>16/12/2021</t>
  </si>
  <si>
    <t>EDESUR DOMINICANA S.A</t>
  </si>
  <si>
    <t>SERVICIO ENERGIA ELECTRICA EN ESTA SEDE, BARAHONA Y SAN CRISTOBAL MES DE NOV-2021</t>
  </si>
  <si>
    <t xml:space="preserve">COMPANÑIA DOMINICANA DE TELEFONOS </t>
  </si>
  <si>
    <t>SERVICIO TELEFONICOS E INTERNET DE ESTA INSTITUCION MES DE NOVIEMBRE-2021</t>
  </si>
  <si>
    <t>20/12/2021</t>
  </si>
  <si>
    <t>OPTIC</t>
  </si>
  <si>
    <t>SERVICIO DE ALQUILER DE OF. EN EL PUNTO GOB SAMBIL, MES DE NOVIEMBRE-2021</t>
  </si>
  <si>
    <t>SERVICIO DE ALQUILER DE OF. EN EL PUNTO GOB MEGACENTRO, MES DE NOVIEMBRE-2021</t>
  </si>
  <si>
    <t>HOSPITAL GRAL. MATERNO</t>
  </si>
  <si>
    <t>APROTE ECOMONICO PARA CUBRIR GASTOS MEDICOS. DE LA SENORA JUANA GARCIA, EMPLEADA DE ESTA INSTITUCION</t>
  </si>
  <si>
    <t>ONPECO</t>
  </si>
  <si>
    <t>SERVICIO DE CAPACITACION A EMPLEADOS DE ESTA INSTITUCION</t>
  </si>
  <si>
    <t>RECICLA</t>
  </si>
  <si>
    <t>SERVICIO DE INCINERACION DE PRODUCTOS VENCIDOS DESCOMIZADOS POR ESTA INSTITUCION</t>
  </si>
  <si>
    <t>21/12/2021</t>
  </si>
  <si>
    <t>PAGO TRAMITE PENSION DICIEMBRE-2021</t>
  </si>
  <si>
    <t>CONTRIBUCION AL RIESGO LABORAL</t>
  </si>
  <si>
    <t>PAGO SUPLENCIA PERSONAL FIJOS DICIEMBRE-2021</t>
  </si>
  <si>
    <t>COMPENSACION POR USO DE EQUIPO DE TRANSPORTE DICIEMBRE-2021</t>
  </si>
  <si>
    <t>PERSONAL VIGILANCIA</t>
  </si>
  <si>
    <t>PAGO PERSONAL VIGILANCIA DICIEMBRE-2021</t>
  </si>
  <si>
    <t>PAGO PERSONAL  FIJOS DICIEMBRE-2021</t>
  </si>
  <si>
    <t>TOTAL</t>
  </si>
  <si>
    <t>PROCONMIDOR</t>
  </si>
  <si>
    <t>TRANSFERENCIA PARA CUBRIR SUELDOS Y SEGURIDAD SOCIAL MES DICIEMBRE-2021</t>
  </si>
  <si>
    <t>24/12/2021</t>
  </si>
  <si>
    <t>PERSONAL CONTRATADO</t>
  </si>
  <si>
    <t>PAGO CONT. REL. DEP. DICIEMBRE-2021</t>
  </si>
  <si>
    <t>24/12/2012</t>
  </si>
  <si>
    <t>PAGO VIATICOS DENT. PAIS SEPT-2021</t>
  </si>
  <si>
    <t>PAGO ADIC. CONTR. REL. DEP. NOVIEMBRE-2021</t>
  </si>
  <si>
    <t>PAGO ADIC. PERSONAL FIJOS NOVIEMBRE-2021</t>
  </si>
  <si>
    <t>EX - EMPLEADO</t>
  </si>
  <si>
    <t>PAGO VACAC. NO DISFRUT. EX - EMPLEADO- 2021</t>
  </si>
  <si>
    <t xml:space="preserve">EX -EMPLEADOS </t>
  </si>
  <si>
    <t>PAGO DE INDEMNIZACION DE  PERSONAL FIJOS 2021</t>
  </si>
  <si>
    <t>MIEMBRO DEL CONSEJO</t>
  </si>
  <si>
    <t>PAGO  DIETA SESION ORD. NO. 10 AGOSTO-2021</t>
  </si>
  <si>
    <t>PAGO  DIETA SESION ORD. NO. 08 Y 09 JULIO-2021</t>
  </si>
  <si>
    <t>ORGANISMO DIMINICANA ACREDITACION</t>
  </si>
  <si>
    <t>SERVICIO DE AUDITORIA EXTERNA Y EVALUACION DE ACREDITACION DEL DEPT. INSPECCION Y VIGILACIA</t>
  </si>
  <si>
    <t>27/12/2021</t>
  </si>
  <si>
    <t>SERVICIO DE ALQUILER DE OF. EN EL PUNTO GOB SAMBIL MES DE DICIEMBRE-2021</t>
  </si>
  <si>
    <t>PAGO ADIC. PERSONAL VIGILANCIA NOV.2021</t>
  </si>
  <si>
    <t>TRANSFERENCIA PARA CUBRIR GASTOS CORRIENTES MES DICIEMBRE-2021</t>
  </si>
  <si>
    <t>28/12/2021</t>
  </si>
  <si>
    <t>AYUNTAMIENTO DEL DISTRITO NACIONAL</t>
  </si>
  <si>
    <t>SERVICIO DE RECOGIDA DE BASURA DE LA OFICINA CENTRAL MES DICIEMBRE-2021</t>
  </si>
  <si>
    <t>SERVICIO DE ALQUILER DE OF. EN EL PUNTO GOB MEGACENTRO MES DE DICIEMBRE-2021</t>
  </si>
  <si>
    <t>EDENORTE DOMINICANA S A</t>
  </si>
  <si>
    <t>SERVICIO ENERGIA ELECTRICA OF. SANTIAGO, SFM Y LA VEGA MES DE DICIEMBRE-2021</t>
  </si>
  <si>
    <t>29/12/2021</t>
  </si>
  <si>
    <t>ALL OFFICE SOLUTION SRL</t>
  </si>
  <si>
    <t>SERVICIO DE RENTA DE IMPRESORAS/FOTOCOPIADORAS DE PERIODO 05/08/2021 AL 09/09/2021</t>
  </si>
  <si>
    <t xml:space="preserve">CARLO ROMAN &amp; ASOCIADO, SRL </t>
  </si>
  <si>
    <t>SERVICIO ALQUILER LOCAL OF. DE SANTIAGO MES DE DICIEMBRE-2021</t>
  </si>
  <si>
    <t>CAASD</t>
  </si>
  <si>
    <t>SERVICIO DE AGUA POTABLE SEDE CENTRAL  MES DE DICIEMBRE-2021</t>
  </si>
  <si>
    <t>PAGO DE PROPORCION INDICADOR DEL SISMAP-2021</t>
  </si>
  <si>
    <t>REINTEGRO SUBSIDIO POR MATERNIDAD Y ENFERMEDAD</t>
  </si>
  <si>
    <t>TERMAXK GRUOP SRL</t>
  </si>
  <si>
    <t>COMPRA DE T-SHIRTS CON LOGO DE PROCOSUMIDOR PARA LA JORNADA DE REFORESTACION</t>
  </si>
  <si>
    <t>SERVICIO DE RENTA DE IMPRESORAS/FOTOCOPIADORAS DE PERIODO 09/09/2021 AL 05/10/2021</t>
  </si>
  <si>
    <t>TRANSFERENCIA CUENTA OPERATIVA PARA ANTICIPO FINANCIERO</t>
  </si>
  <si>
    <t>SUB TOTAL</t>
  </si>
  <si>
    <t xml:space="preserve">TOTAL GENERAL </t>
  </si>
  <si>
    <t>__________________________</t>
  </si>
  <si>
    <t>____________________________________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</si>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</sst>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5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vertical="center"/>
    </xf>
    <xf numFmtId="0" fontId="5" fillId="4" borderId="0" xfId="0" applyFont="1" applyFill="1"/>
    <xf numFmtId="0" fontId="0" fillId="4" borderId="0" xfId="0" applyFill="1"/>
    <xf numFmtId="4" fontId="0" fillId="4" borderId="0" xfId="0" applyNumberFormat="1" applyFill="1"/>
    <xf numFmtId="4" fontId="6" fillId="4" borderId="0" xfId="0" applyNumberFormat="1" applyFont="1" applyFill="1" applyAlignment="1">
      <alignment wrapText="1"/>
    </xf>
    <xf numFmtId="164" fontId="0" fillId="0" borderId="0" xfId="1" applyFont="1" applyFill="1" applyBorder="1"/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wrapText="1"/>
    </xf>
    <xf numFmtId="4" fontId="7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4" fontId="7" fillId="0" borderId="0" xfId="1" applyFont="1"/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1" applyFont="1" applyFill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64" fontId="2" fillId="3" borderId="0" xfId="1" applyFont="1" applyFill="1"/>
    <xf numFmtId="4" fontId="2" fillId="3" borderId="0" xfId="0" applyNumberFormat="1" applyFont="1" applyFill="1"/>
    <xf numFmtId="164" fontId="2" fillId="0" borderId="0" xfId="1" applyFont="1" applyFill="1"/>
    <xf numFmtId="4" fontId="2" fillId="0" borderId="0" xfId="0" applyNumberFormat="1" applyFont="1"/>
    <xf numFmtId="166" fontId="0" fillId="0" borderId="0" xfId="0" applyNumberFormat="1"/>
    <xf numFmtId="4" fontId="0" fillId="0" borderId="0" xfId="0" applyNumberFormat="1"/>
    <xf numFmtId="164" fontId="3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center"/>
    </xf>
    <xf numFmtId="43" fontId="7" fillId="0" borderId="0" xfId="0" applyNumberFormat="1" applyFont="1"/>
    <xf numFmtId="165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4" borderId="0" xfId="0" applyFont="1" applyFill="1"/>
    <xf numFmtId="4" fontId="10" fillId="4" borderId="0" xfId="0" applyNumberFormat="1" applyFont="1" applyFill="1"/>
    <xf numFmtId="43" fontId="10" fillId="4" borderId="0" xfId="0" applyNumberFormat="1" applyFont="1" applyFill="1"/>
    <xf numFmtId="164" fontId="8" fillId="4" borderId="0" xfId="1" applyFont="1" applyFill="1"/>
    <xf numFmtId="164" fontId="8" fillId="0" borderId="0" xfId="1" applyFont="1"/>
    <xf numFmtId="166" fontId="8" fillId="0" borderId="0" xfId="0" applyNumberFormat="1" applyFont="1" applyAlignment="1">
      <alignment horizontal="center"/>
    </xf>
    <xf numFmtId="0" fontId="9" fillId="5" borderId="0" xfId="0" applyFont="1" applyFill="1"/>
    <xf numFmtId="164" fontId="10" fillId="5" borderId="0" xfId="0" applyNumberFormat="1" applyFont="1" applyFill="1"/>
    <xf numFmtId="164" fontId="10" fillId="5" borderId="0" xfId="1" applyFont="1" applyFill="1"/>
    <xf numFmtId="43" fontId="10" fillId="5" borderId="0" xfId="0" applyNumberFormat="1" applyFont="1" applyFill="1"/>
    <xf numFmtId="164" fontId="8" fillId="0" borderId="0" xfId="1" applyFont="1" applyFill="1"/>
    <xf numFmtId="14" fontId="0" fillId="0" borderId="0" xfId="0" applyNumberFormat="1"/>
    <xf numFmtId="164" fontId="0" fillId="3" borderId="0" xfId="1" applyFont="1" applyFill="1"/>
    <xf numFmtId="164" fontId="0" fillId="0" borderId="0" xfId="1" applyFont="1"/>
    <xf numFmtId="165" fontId="8" fillId="0" borderId="0" xfId="0" applyNumberFormat="1" applyFont="1"/>
    <xf numFmtId="164" fontId="7" fillId="0" borderId="0" xfId="1" applyFont="1" applyFill="1" applyBorder="1"/>
    <xf numFmtId="0" fontId="7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210864</xdr:colOff>
      <xdr:row>0</xdr:row>
      <xdr:rowOff>19050</xdr:rowOff>
    </xdr:from>
    <xdr:ext cx="1370286" cy="438150"/>
    <xdr:pic>
      <xdr:nvPicPr>
        <xdr:cNvPr id="2" name="Picture 1">
          <a:extLst>
            <a:ext uri="{FF2B5EF4-FFF2-40B4-BE49-F238E27FC236}">
              <a16:creationId xmlns:a16="http://schemas.microsoft.com/office/drawing/2014/main" id="{49FEF1E8-3C85-48B6-B451-3498B337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864" y="19050"/>
          <a:ext cx="1370286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1035050</xdr:colOff>
      <xdr:row>0</xdr:row>
      <xdr:rowOff>76200</xdr:rowOff>
    </xdr:from>
    <xdr:ext cx="1312299" cy="422071"/>
    <xdr:pic>
      <xdr:nvPicPr>
        <xdr:cNvPr id="3" name="Picture 2">
          <a:extLst>
            <a:ext uri="{FF2B5EF4-FFF2-40B4-BE49-F238E27FC236}">
              <a16:creationId xmlns:a16="http://schemas.microsoft.com/office/drawing/2014/main" id="{53A50509-EB68-4C79-AF9C-44F92B147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55100" y="76200"/>
          <a:ext cx="1312299" cy="422071"/>
        </a:xfrm>
        <a:prstGeom prst="rect">
          <a:avLst/>
        </a:prstGeom>
        <a:noFill/>
      </xdr:spPr>
    </xdr:pic>
    <xdr:clientData/>
  </xdr:oneCellAnchor>
  <xdr:oneCellAnchor>
    <xdr:from>
      <xdr:col>0</xdr:col>
      <xdr:colOff>210864</xdr:colOff>
      <xdr:row>48</xdr:row>
      <xdr:rowOff>19050</xdr:rowOff>
    </xdr:from>
    <xdr:ext cx="1370286" cy="438150"/>
    <xdr:pic>
      <xdr:nvPicPr>
        <xdr:cNvPr id="4" name="Picture 1">
          <a:extLst>
            <a:ext uri="{FF2B5EF4-FFF2-40B4-BE49-F238E27FC236}">
              <a16:creationId xmlns:a16="http://schemas.microsoft.com/office/drawing/2014/main" id="{60D6AF69-1E62-4B6B-91A4-DECB8965E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864" y="11258550"/>
          <a:ext cx="1370286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596900</xdr:colOff>
      <xdr:row>48</xdr:row>
      <xdr:rowOff>28575</xdr:rowOff>
    </xdr:from>
    <xdr:ext cx="1312299" cy="422071"/>
    <xdr:pic>
      <xdr:nvPicPr>
        <xdr:cNvPr id="5" name="Picture 2">
          <a:extLst>
            <a:ext uri="{FF2B5EF4-FFF2-40B4-BE49-F238E27FC236}">
              <a16:creationId xmlns:a16="http://schemas.microsoft.com/office/drawing/2014/main" id="{CEE2C240-091B-4017-89CB-78A6F10B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93450" y="11268075"/>
          <a:ext cx="1312299" cy="4220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DD21-27CE-4DD8-B7CF-FA9D4900A159}">
  <dimension ref="A1:L101"/>
  <sheetViews>
    <sheetView tabSelected="1" workbookViewId="0">
      <selection activeCell="C6" sqref="C6"/>
    </sheetView>
  </sheetViews>
  <sheetFormatPr baseColWidth="10" defaultRowHeight="15" x14ac:dyDescent="0.25"/>
  <cols>
    <col min="2" max="2" width="8.5703125" customWidth="1"/>
    <col min="3" max="3" width="35.85546875" customWidth="1"/>
    <col min="4" max="4" width="101.5703125" customWidth="1"/>
    <col min="5" max="5" width="19.7109375" customWidth="1"/>
    <col min="6" max="6" width="19.28515625" customWidth="1"/>
    <col min="7" max="7" width="20.5703125" customWidth="1"/>
  </cols>
  <sheetData>
    <row r="1" spans="1:12" ht="19.5" customHeight="1" x14ac:dyDescent="0.25">
      <c r="A1" s="63" t="s">
        <v>0</v>
      </c>
      <c r="B1" s="63"/>
      <c r="C1" s="63"/>
      <c r="D1" s="63"/>
      <c r="E1" s="63"/>
      <c r="F1" s="63"/>
      <c r="G1" s="63"/>
      <c r="H1" s="1"/>
      <c r="I1" s="2"/>
      <c r="J1" s="2"/>
      <c r="K1" s="3"/>
      <c r="L1" s="4"/>
    </row>
    <row r="2" spans="1:12" ht="18" customHeight="1" x14ac:dyDescent="0.25">
      <c r="A2" s="64" t="s">
        <v>1</v>
      </c>
      <c r="B2" s="64"/>
      <c r="C2" s="64"/>
      <c r="D2" s="64"/>
      <c r="E2" s="64"/>
      <c r="F2" s="64"/>
      <c r="G2" s="64"/>
      <c r="K2" s="5"/>
    </row>
    <row r="3" spans="1:12" s="8" customFormat="1" ht="18" customHeight="1" x14ac:dyDescent="0.2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12" ht="15.75" customHeight="1" x14ac:dyDescent="0.25">
      <c r="A4" s="9" t="s">
        <v>9</v>
      </c>
      <c r="B4" s="10" t="s">
        <v>10</v>
      </c>
      <c r="C4" s="11"/>
      <c r="D4" s="12"/>
      <c r="E4" s="13"/>
      <c r="F4" s="13"/>
      <c r="G4" s="14">
        <v>26554594.710000001</v>
      </c>
      <c r="H4" s="15"/>
    </row>
    <row r="5" spans="1:12" s="18" customFormat="1" ht="18.75" customHeight="1" x14ac:dyDescent="0.2">
      <c r="A5" s="16">
        <v>44208</v>
      </c>
      <c r="B5" s="17">
        <v>2427</v>
      </c>
      <c r="C5" s="18" t="s">
        <v>11</v>
      </c>
      <c r="D5" s="19" t="s">
        <v>12</v>
      </c>
      <c r="E5" s="19"/>
      <c r="F5" s="20">
        <v>10620</v>
      </c>
      <c r="G5" s="20">
        <f>+G4-F5</f>
        <v>26543974.710000001</v>
      </c>
      <c r="H5" s="21"/>
    </row>
    <row r="6" spans="1:12" s="18" customFormat="1" ht="18.75" customHeight="1" x14ac:dyDescent="0.2">
      <c r="A6" s="16">
        <v>44239</v>
      </c>
      <c r="B6" s="17">
        <v>2461</v>
      </c>
      <c r="C6" s="18" t="s">
        <v>13</v>
      </c>
      <c r="D6" s="18" t="s">
        <v>14</v>
      </c>
      <c r="F6" s="20">
        <v>75249.990000000005</v>
      </c>
      <c r="G6" s="20">
        <f t="shared" ref="G6:G23" si="0">+G5-F6</f>
        <v>26468724.720000003</v>
      </c>
    </row>
    <row r="7" spans="1:12" s="18" customFormat="1" ht="18.75" customHeight="1" x14ac:dyDescent="0.2">
      <c r="A7" s="16">
        <v>44239</v>
      </c>
      <c r="B7" s="17">
        <v>2465</v>
      </c>
      <c r="C7" s="18" t="s">
        <v>15</v>
      </c>
      <c r="D7" s="18" t="s">
        <v>16</v>
      </c>
      <c r="F7" s="20">
        <v>6000</v>
      </c>
      <c r="G7" s="20">
        <f t="shared" si="0"/>
        <v>26462724.720000003</v>
      </c>
    </row>
    <row r="8" spans="1:12" s="18" customFormat="1" ht="18.75" customHeight="1" x14ac:dyDescent="0.2">
      <c r="A8" s="16">
        <v>44239</v>
      </c>
      <c r="B8" s="17">
        <v>2473</v>
      </c>
      <c r="C8" s="18" t="s">
        <v>15</v>
      </c>
      <c r="D8" s="18" t="s">
        <v>17</v>
      </c>
      <c r="F8" s="20">
        <v>7559398.6100000003</v>
      </c>
      <c r="G8" s="20">
        <f t="shared" si="0"/>
        <v>18903326.110000003</v>
      </c>
    </row>
    <row r="9" spans="1:12" s="18" customFormat="1" ht="18.75" customHeight="1" x14ac:dyDescent="0.2">
      <c r="A9" s="16">
        <v>44239</v>
      </c>
      <c r="B9" s="17">
        <v>2386</v>
      </c>
      <c r="C9" s="18" t="s">
        <v>15</v>
      </c>
      <c r="D9" s="18" t="s">
        <v>18</v>
      </c>
      <c r="F9" s="20">
        <v>40662.5</v>
      </c>
      <c r="G9" s="20">
        <f t="shared" si="0"/>
        <v>18862663.610000003</v>
      </c>
    </row>
    <row r="10" spans="1:12" s="18" customFormat="1" ht="18.75" customHeight="1" x14ac:dyDescent="0.2">
      <c r="A10" s="16">
        <v>44239</v>
      </c>
      <c r="B10" s="17">
        <v>2458</v>
      </c>
      <c r="C10" s="18" t="s">
        <v>19</v>
      </c>
      <c r="D10" s="18" t="s">
        <v>20</v>
      </c>
      <c r="F10" s="20">
        <v>3866958.34</v>
      </c>
      <c r="G10" s="20">
        <f t="shared" si="0"/>
        <v>14995705.270000003</v>
      </c>
    </row>
    <row r="11" spans="1:12" s="18" customFormat="1" ht="18.75" customHeight="1" x14ac:dyDescent="0.2">
      <c r="A11" s="16">
        <v>44239</v>
      </c>
      <c r="B11" s="17">
        <v>2388</v>
      </c>
      <c r="C11" s="18" t="s">
        <v>15</v>
      </c>
      <c r="D11" s="18" t="s">
        <v>21</v>
      </c>
      <c r="F11" s="20">
        <v>18750</v>
      </c>
      <c r="G11" s="20">
        <f t="shared" si="0"/>
        <v>14976955.270000003</v>
      </c>
    </row>
    <row r="12" spans="1:12" s="18" customFormat="1" ht="18.75" customHeight="1" x14ac:dyDescent="0.2">
      <c r="A12" s="16">
        <v>44239</v>
      </c>
      <c r="B12" s="17">
        <v>2390</v>
      </c>
      <c r="C12" s="18" t="s">
        <v>22</v>
      </c>
      <c r="D12" s="18" t="s">
        <v>23</v>
      </c>
      <c r="F12" s="20">
        <v>379833.32</v>
      </c>
      <c r="G12" s="20">
        <f t="shared" si="0"/>
        <v>14597121.950000003</v>
      </c>
    </row>
    <row r="13" spans="1:12" s="18" customFormat="1" ht="18.75" customHeight="1" x14ac:dyDescent="0.2">
      <c r="A13" s="16">
        <v>44239</v>
      </c>
      <c r="B13" s="17">
        <v>2414</v>
      </c>
      <c r="C13" s="18" t="s">
        <v>15</v>
      </c>
      <c r="D13" s="18" t="s">
        <v>24</v>
      </c>
      <c r="F13" s="20">
        <v>793991.64</v>
      </c>
      <c r="G13" s="20">
        <f t="shared" si="0"/>
        <v>13803130.310000002</v>
      </c>
    </row>
    <row r="14" spans="1:12" s="18" customFormat="1" ht="18.75" customHeight="1" x14ac:dyDescent="0.2">
      <c r="A14" s="16">
        <v>44239</v>
      </c>
      <c r="B14" s="17">
        <v>2416</v>
      </c>
      <c r="C14" s="18" t="s">
        <v>19</v>
      </c>
      <c r="D14" s="18" t="s">
        <v>25</v>
      </c>
      <c r="F14" s="20">
        <v>533486.11</v>
      </c>
      <c r="G14" s="20">
        <f t="shared" si="0"/>
        <v>13269644.200000003</v>
      </c>
    </row>
    <row r="15" spans="1:12" s="18" customFormat="1" ht="18.75" customHeight="1" x14ac:dyDescent="0.2">
      <c r="A15" s="16">
        <v>44239</v>
      </c>
      <c r="B15" s="17">
        <v>2463</v>
      </c>
      <c r="C15" s="18" t="s">
        <v>15</v>
      </c>
      <c r="D15" s="18" t="s">
        <v>26</v>
      </c>
      <c r="F15" s="20">
        <v>13000</v>
      </c>
      <c r="G15" s="20">
        <f t="shared" si="0"/>
        <v>13256644.200000003</v>
      </c>
    </row>
    <row r="16" spans="1:12" s="18" customFormat="1" ht="18.75" customHeight="1" x14ac:dyDescent="0.2">
      <c r="A16" s="16">
        <v>44239</v>
      </c>
      <c r="B16" s="17">
        <v>2463</v>
      </c>
      <c r="C16" s="18" t="s">
        <v>27</v>
      </c>
      <c r="D16" s="18" t="s">
        <v>28</v>
      </c>
      <c r="F16" s="20">
        <v>921.7</v>
      </c>
      <c r="G16" s="20">
        <f t="shared" si="0"/>
        <v>13255722.500000004</v>
      </c>
    </row>
    <row r="17" spans="1:8" s="18" customFormat="1" ht="18.75" customHeight="1" x14ac:dyDescent="0.2">
      <c r="A17" s="16">
        <v>44239</v>
      </c>
      <c r="B17" s="17">
        <v>2463</v>
      </c>
      <c r="C17" s="18" t="s">
        <v>27</v>
      </c>
      <c r="D17" s="18" t="s">
        <v>29</v>
      </c>
      <c r="F17" s="20">
        <v>923</v>
      </c>
      <c r="G17" s="20">
        <f t="shared" si="0"/>
        <v>13254799.500000004</v>
      </c>
    </row>
    <row r="18" spans="1:8" s="18" customFormat="1" ht="18.75" customHeight="1" x14ac:dyDescent="0.2">
      <c r="A18" s="16">
        <v>44239</v>
      </c>
      <c r="B18" s="17">
        <v>2463</v>
      </c>
      <c r="C18" s="18" t="s">
        <v>27</v>
      </c>
      <c r="D18" s="18" t="s">
        <v>30</v>
      </c>
      <c r="F18" s="20">
        <v>143</v>
      </c>
      <c r="G18" s="20">
        <f t="shared" si="0"/>
        <v>13254656.500000004</v>
      </c>
    </row>
    <row r="19" spans="1:8" s="18" customFormat="1" ht="18.75" customHeight="1" x14ac:dyDescent="0.2">
      <c r="A19" s="16">
        <v>44359</v>
      </c>
      <c r="B19" s="17">
        <v>2447</v>
      </c>
      <c r="C19" s="22" t="s">
        <v>31</v>
      </c>
      <c r="D19" s="18" t="s">
        <v>32</v>
      </c>
      <c r="F19" s="20">
        <v>25000</v>
      </c>
      <c r="G19" s="20">
        <f t="shared" si="0"/>
        <v>13229656.500000004</v>
      </c>
    </row>
    <row r="20" spans="1:8" s="18" customFormat="1" ht="18.75" customHeight="1" x14ac:dyDescent="0.2">
      <c r="A20" s="16">
        <v>44359</v>
      </c>
      <c r="B20" s="17">
        <v>2448</v>
      </c>
      <c r="C20" s="18" t="s">
        <v>33</v>
      </c>
      <c r="D20" s="23" t="s">
        <v>34</v>
      </c>
      <c r="F20" s="20">
        <v>35000</v>
      </c>
      <c r="G20" s="20">
        <f t="shared" si="0"/>
        <v>13194656.500000004</v>
      </c>
    </row>
    <row r="21" spans="1:8" s="18" customFormat="1" ht="18.75" customHeight="1" x14ac:dyDescent="0.2">
      <c r="A21" s="16">
        <v>44359</v>
      </c>
      <c r="B21" s="17">
        <v>2456</v>
      </c>
      <c r="C21" s="18" t="s">
        <v>35</v>
      </c>
      <c r="D21" s="18" t="s">
        <v>36</v>
      </c>
      <c r="F21" s="20">
        <v>24392.959999999999</v>
      </c>
      <c r="G21" s="20">
        <f t="shared" si="0"/>
        <v>13170263.540000003</v>
      </c>
    </row>
    <row r="22" spans="1:8" s="18" customFormat="1" ht="18.75" customHeight="1" x14ac:dyDescent="0.2">
      <c r="A22" s="16">
        <v>44389</v>
      </c>
      <c r="B22" s="17">
        <v>2509</v>
      </c>
      <c r="C22" s="18" t="s">
        <v>37</v>
      </c>
      <c r="D22" s="18" t="s">
        <v>38</v>
      </c>
      <c r="F22" s="20">
        <v>11578256.970000001</v>
      </c>
      <c r="G22" s="20">
        <f t="shared" si="0"/>
        <v>1592006.5700000022</v>
      </c>
    </row>
    <row r="23" spans="1:8" s="18" customFormat="1" ht="18.75" customHeight="1" x14ac:dyDescent="0.2">
      <c r="A23" s="16">
        <v>44451</v>
      </c>
      <c r="B23" s="17">
        <v>2340</v>
      </c>
      <c r="C23" s="18" t="s">
        <v>39</v>
      </c>
      <c r="D23" s="22" t="s">
        <v>40</v>
      </c>
      <c r="F23" s="20">
        <v>80259.53</v>
      </c>
      <c r="G23" s="20">
        <f t="shared" si="0"/>
        <v>1511747.0400000021</v>
      </c>
      <c r="H23" s="21"/>
    </row>
    <row r="24" spans="1:8" s="18" customFormat="1" ht="18.75" customHeight="1" x14ac:dyDescent="0.2">
      <c r="A24" s="16">
        <v>44537</v>
      </c>
      <c r="B24" s="17">
        <v>9148</v>
      </c>
      <c r="C24" s="18" t="s">
        <v>41</v>
      </c>
      <c r="D24" s="24" t="s">
        <v>42</v>
      </c>
      <c r="E24" s="25">
        <v>13270830.52</v>
      </c>
      <c r="F24" s="20"/>
      <c r="G24" s="21">
        <f>+G23+E24</f>
        <v>14782577.560000002</v>
      </c>
    </row>
    <row r="25" spans="1:8" s="18" customFormat="1" ht="18.75" customHeight="1" x14ac:dyDescent="0.2">
      <c r="A25" s="26" t="s">
        <v>43</v>
      </c>
      <c r="B25" s="17">
        <v>2502</v>
      </c>
      <c r="C25" s="18" t="s">
        <v>44</v>
      </c>
      <c r="D25" s="18" t="s">
        <v>45</v>
      </c>
      <c r="F25" s="20">
        <v>252391.64</v>
      </c>
      <c r="G25" s="20">
        <f>+G24-F25</f>
        <v>14530185.920000002</v>
      </c>
    </row>
    <row r="26" spans="1:8" s="18" customFormat="1" ht="18.75" customHeight="1" x14ac:dyDescent="0.2">
      <c r="A26" s="26" t="s">
        <v>43</v>
      </c>
      <c r="B26" s="17">
        <v>2503</v>
      </c>
      <c r="C26" s="18" t="s">
        <v>46</v>
      </c>
      <c r="D26" s="18" t="s">
        <v>47</v>
      </c>
      <c r="F26" s="20">
        <v>508612.81</v>
      </c>
      <c r="G26" s="20">
        <f t="shared" ref="G26:G45" si="1">+G25-F26</f>
        <v>14021573.110000001</v>
      </c>
    </row>
    <row r="27" spans="1:8" s="18" customFormat="1" ht="18.75" customHeight="1" x14ac:dyDescent="0.2">
      <c r="A27" s="26" t="s">
        <v>48</v>
      </c>
      <c r="B27" s="17">
        <v>2518</v>
      </c>
      <c r="C27" s="18" t="s">
        <v>49</v>
      </c>
      <c r="D27" s="18" t="s">
        <v>50</v>
      </c>
      <c r="F27" s="20">
        <v>50000</v>
      </c>
      <c r="G27" s="20">
        <f t="shared" si="1"/>
        <v>13971573.110000001</v>
      </c>
      <c r="H27" s="25"/>
    </row>
    <row r="28" spans="1:8" s="18" customFormat="1" ht="18.75" customHeight="1" x14ac:dyDescent="0.2">
      <c r="A28" s="26" t="s">
        <v>48</v>
      </c>
      <c r="B28" s="17">
        <v>2519</v>
      </c>
      <c r="C28" s="18" t="s">
        <v>49</v>
      </c>
      <c r="D28" s="18" t="s">
        <v>51</v>
      </c>
      <c r="F28" s="20">
        <v>110000</v>
      </c>
      <c r="G28" s="20">
        <f t="shared" si="1"/>
        <v>13861573.110000001</v>
      </c>
      <c r="H28" s="25"/>
    </row>
    <row r="29" spans="1:8" s="18" customFormat="1" ht="18.75" customHeight="1" x14ac:dyDescent="0.2">
      <c r="A29" s="26" t="s">
        <v>48</v>
      </c>
      <c r="B29" s="17">
        <v>2529</v>
      </c>
      <c r="C29" s="18" t="s">
        <v>52</v>
      </c>
      <c r="D29" s="18" t="s">
        <v>53</v>
      </c>
      <c r="F29" s="20">
        <v>89063.94</v>
      </c>
      <c r="G29" s="20">
        <f t="shared" si="1"/>
        <v>13772509.170000002</v>
      </c>
      <c r="H29" s="25"/>
    </row>
    <row r="30" spans="1:8" s="18" customFormat="1" ht="18.75" customHeight="1" x14ac:dyDescent="0.2">
      <c r="A30" s="26" t="s">
        <v>48</v>
      </c>
      <c r="B30" s="17">
        <v>2532</v>
      </c>
      <c r="C30" s="18" t="s">
        <v>54</v>
      </c>
      <c r="D30" s="18" t="s">
        <v>55</v>
      </c>
      <c r="F30" s="20">
        <v>10000</v>
      </c>
      <c r="G30" s="20">
        <f t="shared" si="1"/>
        <v>13762509.170000002</v>
      </c>
    </row>
    <row r="31" spans="1:8" s="18" customFormat="1" ht="18.75" customHeight="1" x14ac:dyDescent="0.2">
      <c r="A31" s="26" t="s">
        <v>48</v>
      </c>
      <c r="B31" s="17">
        <v>2533</v>
      </c>
      <c r="C31" s="18" t="s">
        <v>56</v>
      </c>
      <c r="D31" s="18" t="s">
        <v>57</v>
      </c>
      <c r="F31" s="20">
        <v>33936</v>
      </c>
      <c r="G31" s="20">
        <f t="shared" si="1"/>
        <v>13728573.170000002</v>
      </c>
    </row>
    <row r="32" spans="1:8" s="18" customFormat="1" ht="18.75" customHeight="1" x14ac:dyDescent="0.2">
      <c r="A32" s="27" t="s">
        <v>58</v>
      </c>
      <c r="B32" s="17">
        <v>2612</v>
      </c>
      <c r="C32" s="18" t="s">
        <v>15</v>
      </c>
      <c r="D32" s="18" t="s">
        <v>59</v>
      </c>
      <c r="F32" s="25">
        <v>40662.5</v>
      </c>
      <c r="G32" s="20">
        <f t="shared" si="1"/>
        <v>13687910.670000002</v>
      </c>
    </row>
    <row r="33" spans="1:8" s="18" customFormat="1" ht="18.75" customHeight="1" x14ac:dyDescent="0.2">
      <c r="A33" s="27" t="s">
        <v>58</v>
      </c>
      <c r="B33" s="17">
        <v>2612</v>
      </c>
      <c r="C33" s="18" t="s">
        <v>27</v>
      </c>
      <c r="D33" s="18" t="s">
        <v>28</v>
      </c>
      <c r="F33" s="25">
        <v>2882.97</v>
      </c>
      <c r="G33" s="20">
        <f t="shared" si="1"/>
        <v>13685027.700000001</v>
      </c>
    </row>
    <row r="34" spans="1:8" s="18" customFormat="1" ht="18.75" customHeight="1" x14ac:dyDescent="0.2">
      <c r="A34" s="27" t="s">
        <v>58</v>
      </c>
      <c r="B34" s="17">
        <v>2612</v>
      </c>
      <c r="C34" s="18" t="s">
        <v>27</v>
      </c>
      <c r="D34" s="18" t="s">
        <v>29</v>
      </c>
      <c r="F34" s="25">
        <v>2887.04</v>
      </c>
      <c r="G34" s="20">
        <f t="shared" si="1"/>
        <v>13682140.660000002</v>
      </c>
    </row>
    <row r="35" spans="1:8" s="18" customFormat="1" ht="18.75" customHeight="1" x14ac:dyDescent="0.2">
      <c r="A35" s="27" t="s">
        <v>58</v>
      </c>
      <c r="B35" s="17">
        <v>2612</v>
      </c>
      <c r="C35" s="18" t="s">
        <v>27</v>
      </c>
      <c r="D35" s="18" t="s">
        <v>60</v>
      </c>
      <c r="F35" s="25">
        <v>447.29</v>
      </c>
      <c r="G35" s="20">
        <f t="shared" si="1"/>
        <v>13681693.370000003</v>
      </c>
    </row>
    <row r="36" spans="1:8" s="18" customFormat="1" ht="18.75" customHeight="1" x14ac:dyDescent="0.2">
      <c r="A36" s="27" t="s">
        <v>58</v>
      </c>
      <c r="B36" s="17">
        <v>2614</v>
      </c>
      <c r="C36" s="18" t="s">
        <v>15</v>
      </c>
      <c r="D36" s="18" t="s">
        <v>61</v>
      </c>
      <c r="F36" s="25">
        <v>13000</v>
      </c>
      <c r="G36" s="20">
        <f t="shared" si="1"/>
        <v>13668693.370000003</v>
      </c>
    </row>
    <row r="37" spans="1:8" s="18" customFormat="1" ht="18.75" customHeight="1" x14ac:dyDescent="0.2">
      <c r="A37" s="27" t="s">
        <v>58</v>
      </c>
      <c r="B37" s="17">
        <v>2614</v>
      </c>
      <c r="C37" s="18" t="s">
        <v>27</v>
      </c>
      <c r="D37" s="18" t="s">
        <v>28</v>
      </c>
      <c r="F37" s="25">
        <v>921.7</v>
      </c>
      <c r="G37" s="20">
        <f t="shared" si="1"/>
        <v>13667771.670000004</v>
      </c>
    </row>
    <row r="38" spans="1:8" s="18" customFormat="1" ht="18.75" customHeight="1" x14ac:dyDescent="0.2">
      <c r="A38" s="27" t="s">
        <v>58</v>
      </c>
      <c r="B38" s="17">
        <v>2614</v>
      </c>
      <c r="C38" s="18" t="s">
        <v>27</v>
      </c>
      <c r="D38" s="18" t="s">
        <v>29</v>
      </c>
      <c r="F38" s="25">
        <v>923</v>
      </c>
      <c r="G38" s="20">
        <f t="shared" si="1"/>
        <v>13666848.670000004</v>
      </c>
      <c r="H38" s="25"/>
    </row>
    <row r="39" spans="1:8" s="18" customFormat="1" ht="18.75" customHeight="1" x14ac:dyDescent="0.2">
      <c r="A39" s="27" t="s">
        <v>58</v>
      </c>
      <c r="B39" s="17">
        <v>2614</v>
      </c>
      <c r="C39" s="18" t="s">
        <v>27</v>
      </c>
      <c r="D39" s="18" t="s">
        <v>60</v>
      </c>
      <c r="F39" s="25">
        <v>143</v>
      </c>
      <c r="G39" s="20">
        <f t="shared" si="1"/>
        <v>13666705.670000004</v>
      </c>
      <c r="H39" s="25"/>
    </row>
    <row r="40" spans="1:8" s="18" customFormat="1" ht="18.75" customHeight="1" x14ac:dyDescent="0.2">
      <c r="A40" s="27" t="s">
        <v>58</v>
      </c>
      <c r="B40" s="17">
        <v>2616</v>
      </c>
      <c r="C40" s="18" t="s">
        <v>15</v>
      </c>
      <c r="D40" s="18" t="s">
        <v>62</v>
      </c>
      <c r="F40" s="25">
        <v>6000</v>
      </c>
      <c r="G40" s="20">
        <f t="shared" si="1"/>
        <v>13660705.670000004</v>
      </c>
      <c r="H40" s="25"/>
    </row>
    <row r="41" spans="1:8" s="18" customFormat="1" ht="18.75" customHeight="1" x14ac:dyDescent="0.2">
      <c r="A41" s="27" t="s">
        <v>58</v>
      </c>
      <c r="B41" s="17">
        <v>2619</v>
      </c>
      <c r="C41" s="18" t="s">
        <v>63</v>
      </c>
      <c r="D41" s="18" t="s">
        <v>64</v>
      </c>
      <c r="F41" s="25">
        <v>605000</v>
      </c>
      <c r="G41" s="20">
        <f t="shared" si="1"/>
        <v>13055705.670000004</v>
      </c>
      <c r="H41" s="25"/>
    </row>
    <row r="42" spans="1:8" s="18" customFormat="1" ht="18.75" customHeight="1" x14ac:dyDescent="0.2">
      <c r="A42" s="27" t="s">
        <v>58</v>
      </c>
      <c r="B42" s="17">
        <v>2622</v>
      </c>
      <c r="C42" s="18" t="s">
        <v>15</v>
      </c>
      <c r="D42" s="18" t="s">
        <v>65</v>
      </c>
      <c r="F42" s="28">
        <v>8385610</v>
      </c>
      <c r="G42" s="20">
        <f t="shared" si="1"/>
        <v>4670095.6700000037</v>
      </c>
      <c r="H42" s="25"/>
    </row>
    <row r="43" spans="1:8" s="18" customFormat="1" ht="18.75" customHeight="1" x14ac:dyDescent="0.2">
      <c r="A43" s="27" t="s">
        <v>58</v>
      </c>
      <c r="B43" s="17">
        <v>2622</v>
      </c>
      <c r="C43" s="18" t="s">
        <v>27</v>
      </c>
      <c r="D43" s="18" t="s">
        <v>28</v>
      </c>
      <c r="F43" s="28">
        <v>581281.46</v>
      </c>
      <c r="G43" s="20">
        <f t="shared" si="1"/>
        <v>4088814.2100000037</v>
      </c>
      <c r="H43" s="25"/>
    </row>
    <row r="44" spans="1:8" s="18" customFormat="1" ht="18.75" customHeight="1" x14ac:dyDescent="0.2">
      <c r="A44" s="27" t="s">
        <v>58</v>
      </c>
      <c r="B44" s="17">
        <v>2622</v>
      </c>
      <c r="C44" s="18" t="s">
        <v>27</v>
      </c>
      <c r="D44" s="18" t="s">
        <v>29</v>
      </c>
      <c r="F44" s="28">
        <v>595378.31000000006</v>
      </c>
      <c r="G44" s="20">
        <f t="shared" si="1"/>
        <v>3493435.9000000036</v>
      </c>
      <c r="H44" s="25"/>
    </row>
    <row r="45" spans="1:8" s="18" customFormat="1" ht="18.75" customHeight="1" x14ac:dyDescent="0.2">
      <c r="A45" s="27" t="s">
        <v>58</v>
      </c>
      <c r="B45" s="17">
        <v>2622</v>
      </c>
      <c r="C45" s="18" t="s">
        <v>27</v>
      </c>
      <c r="D45" s="18" t="s">
        <v>60</v>
      </c>
      <c r="F45" s="28">
        <v>81417.710000000006</v>
      </c>
      <c r="G45" s="20">
        <f t="shared" si="1"/>
        <v>3412018.1900000037</v>
      </c>
      <c r="H45" s="21"/>
    </row>
    <row r="46" spans="1:8" x14ac:dyDescent="0.25">
      <c r="A46" s="29"/>
      <c r="B46" s="30"/>
      <c r="D46" s="31" t="s">
        <v>66</v>
      </c>
      <c r="E46" s="32">
        <f>SUM(E6:E31)</f>
        <v>13270830.52</v>
      </c>
      <c r="F46" s="33">
        <f>SUM(F5:F45)</f>
        <v>36413407.040000007</v>
      </c>
      <c r="G46" s="32">
        <v>3412018.19</v>
      </c>
    </row>
    <row r="47" spans="1:8" x14ac:dyDescent="0.25">
      <c r="A47" s="29"/>
      <c r="B47" s="30"/>
      <c r="E47" s="34"/>
      <c r="F47" s="35"/>
    </row>
    <row r="48" spans="1:8" x14ac:dyDescent="0.25">
      <c r="A48" s="36"/>
      <c r="B48" s="30"/>
      <c r="F48" s="37"/>
    </row>
    <row r="49" spans="1:12" ht="19.5" customHeight="1" x14ac:dyDescent="0.25">
      <c r="A49" s="63" t="s">
        <v>0</v>
      </c>
      <c r="B49" s="63"/>
      <c r="C49" s="63"/>
      <c r="D49" s="63"/>
      <c r="E49" s="63"/>
      <c r="F49" s="63"/>
      <c r="G49" s="63"/>
      <c r="H49" s="38"/>
      <c r="I49" s="2"/>
      <c r="J49" s="2"/>
      <c r="K49" s="3"/>
      <c r="L49" s="4"/>
    </row>
    <row r="50" spans="1:12" ht="18" customHeight="1" x14ac:dyDescent="0.25">
      <c r="A50" s="64" t="s">
        <v>1</v>
      </c>
      <c r="B50" s="64"/>
      <c r="C50" s="64"/>
      <c r="D50" s="64"/>
      <c r="E50" s="64"/>
      <c r="F50" s="64"/>
      <c r="G50" s="64"/>
      <c r="K50" s="5"/>
    </row>
    <row r="51" spans="1:12" s="8" customFormat="1" ht="18" customHeight="1" x14ac:dyDescent="0.25">
      <c r="A51" s="6" t="s">
        <v>2</v>
      </c>
      <c r="B51" s="7" t="s">
        <v>3</v>
      </c>
      <c r="C51" s="6" t="s">
        <v>4</v>
      </c>
      <c r="D51" s="6" t="s">
        <v>5</v>
      </c>
      <c r="E51" s="6" t="s">
        <v>6</v>
      </c>
      <c r="F51" s="6" t="s">
        <v>7</v>
      </c>
      <c r="G51" s="6" t="s">
        <v>8</v>
      </c>
    </row>
    <row r="52" spans="1:12" ht="15.75" customHeight="1" x14ac:dyDescent="0.25">
      <c r="A52" s="9" t="s">
        <v>9</v>
      </c>
      <c r="B52" s="10" t="s">
        <v>10</v>
      </c>
      <c r="C52" s="11"/>
      <c r="D52" s="12"/>
      <c r="E52" s="13"/>
      <c r="F52" s="13"/>
      <c r="G52" s="14">
        <v>3412018.19</v>
      </c>
    </row>
    <row r="53" spans="1:12" s="18" customFormat="1" ht="18.75" customHeight="1" x14ac:dyDescent="0.2">
      <c r="A53" s="39">
        <v>44553</v>
      </c>
      <c r="B53" s="17">
        <v>8677</v>
      </c>
      <c r="C53" s="18" t="s">
        <v>67</v>
      </c>
      <c r="D53" s="24" t="s">
        <v>68</v>
      </c>
      <c r="E53" s="25">
        <v>16359525.85</v>
      </c>
      <c r="F53" s="28"/>
      <c r="G53" s="40">
        <f>+G52+E53</f>
        <v>19771544.039999999</v>
      </c>
    </row>
    <row r="54" spans="1:12" s="18" customFormat="1" ht="18.75" customHeight="1" x14ac:dyDescent="0.2">
      <c r="A54" s="17" t="s">
        <v>69</v>
      </c>
      <c r="B54" s="17">
        <v>2625</v>
      </c>
      <c r="C54" s="18" t="s">
        <v>70</v>
      </c>
      <c r="D54" s="18" t="s">
        <v>71</v>
      </c>
      <c r="F54" s="40">
        <v>5366000</v>
      </c>
      <c r="G54" s="40">
        <f>+G53-F54</f>
        <v>14405544.039999999</v>
      </c>
    </row>
    <row r="55" spans="1:12" s="18" customFormat="1" ht="18.75" customHeight="1" x14ac:dyDescent="0.2">
      <c r="A55" s="17" t="s">
        <v>69</v>
      </c>
      <c r="B55" s="17">
        <v>2625</v>
      </c>
      <c r="C55" s="18" t="s">
        <v>27</v>
      </c>
      <c r="D55" s="18" t="s">
        <v>28</v>
      </c>
      <c r="F55" s="25">
        <v>380449.4</v>
      </c>
      <c r="G55" s="40">
        <f t="shared" ref="G55:G73" si="2">+G54-F55</f>
        <v>14025094.639999999</v>
      </c>
    </row>
    <row r="56" spans="1:12" s="18" customFormat="1" ht="18.75" customHeight="1" x14ac:dyDescent="0.2">
      <c r="A56" s="17" t="s">
        <v>69</v>
      </c>
      <c r="B56" s="17">
        <v>2625</v>
      </c>
      <c r="C56" s="18" t="s">
        <v>27</v>
      </c>
      <c r="D56" s="18" t="s">
        <v>29</v>
      </c>
      <c r="F56" s="25">
        <v>380986</v>
      </c>
      <c r="G56" s="40">
        <f t="shared" si="2"/>
        <v>13644108.639999999</v>
      </c>
      <c r="H56" s="25"/>
    </row>
    <row r="57" spans="1:12" s="18" customFormat="1" ht="18.75" customHeight="1" x14ac:dyDescent="0.2">
      <c r="A57" s="17" t="s">
        <v>69</v>
      </c>
      <c r="B57" s="17">
        <v>2625</v>
      </c>
      <c r="C57" s="18" t="s">
        <v>27</v>
      </c>
      <c r="D57" s="18" t="s">
        <v>60</v>
      </c>
      <c r="F57" s="25">
        <v>51392</v>
      </c>
      <c r="G57" s="40">
        <f t="shared" si="2"/>
        <v>13592716.639999999</v>
      </c>
      <c r="H57" s="25"/>
      <c r="I57" s="25"/>
    </row>
    <row r="58" spans="1:12" s="18" customFormat="1" ht="18.75" customHeight="1" x14ac:dyDescent="0.2">
      <c r="A58" s="17" t="s">
        <v>72</v>
      </c>
      <c r="B58" s="17">
        <v>2636</v>
      </c>
      <c r="C58" s="18" t="s">
        <v>15</v>
      </c>
      <c r="D58" s="18" t="s">
        <v>73</v>
      </c>
      <c r="F58" s="28">
        <v>105750</v>
      </c>
      <c r="G58" s="40">
        <f t="shared" si="2"/>
        <v>13486966.639999999</v>
      </c>
      <c r="H58" s="28"/>
      <c r="I58" s="28"/>
    </row>
    <row r="59" spans="1:12" s="18" customFormat="1" ht="18.75" customHeight="1" x14ac:dyDescent="0.2">
      <c r="A59" s="17" t="s">
        <v>69</v>
      </c>
      <c r="B59" s="17">
        <v>2643</v>
      </c>
      <c r="C59" s="18" t="s">
        <v>70</v>
      </c>
      <c r="D59" s="18" t="s">
        <v>74</v>
      </c>
      <c r="F59" s="25">
        <v>126999.77</v>
      </c>
      <c r="G59" s="40">
        <f t="shared" si="2"/>
        <v>13359966.869999999</v>
      </c>
      <c r="H59" s="25"/>
      <c r="I59" s="25"/>
    </row>
    <row r="60" spans="1:12" s="18" customFormat="1" ht="18.75" customHeight="1" x14ac:dyDescent="0.2">
      <c r="A60" s="17" t="s">
        <v>69</v>
      </c>
      <c r="B60" s="17">
        <v>2643</v>
      </c>
      <c r="C60" s="18" t="s">
        <v>27</v>
      </c>
      <c r="D60" s="18" t="s">
        <v>28</v>
      </c>
      <c r="F60" s="25">
        <v>9004.2800000000007</v>
      </c>
      <c r="G60" s="40">
        <f t="shared" si="2"/>
        <v>13350962.59</v>
      </c>
      <c r="H60" s="21"/>
      <c r="I60" s="25"/>
    </row>
    <row r="61" spans="1:12" s="18" customFormat="1" ht="18.75" customHeight="1" x14ac:dyDescent="0.2">
      <c r="A61" s="17" t="s">
        <v>69</v>
      </c>
      <c r="B61" s="17">
        <v>2643</v>
      </c>
      <c r="C61" s="18" t="s">
        <v>27</v>
      </c>
      <c r="D61" s="18" t="s">
        <v>29</v>
      </c>
      <c r="F61" s="25">
        <v>9016.99</v>
      </c>
      <c r="G61" s="40">
        <f t="shared" si="2"/>
        <v>13341945.6</v>
      </c>
      <c r="H61" s="25"/>
    </row>
    <row r="62" spans="1:12" s="18" customFormat="1" ht="18.75" customHeight="1" x14ac:dyDescent="0.2">
      <c r="A62" s="17" t="s">
        <v>69</v>
      </c>
      <c r="B62" s="17">
        <v>2643</v>
      </c>
      <c r="C62" s="18" t="s">
        <v>27</v>
      </c>
      <c r="D62" s="18" t="s">
        <v>60</v>
      </c>
      <c r="F62" s="25">
        <v>1396.99</v>
      </c>
      <c r="G62" s="40">
        <f t="shared" si="2"/>
        <v>13340548.609999999</v>
      </c>
      <c r="H62" s="25"/>
    </row>
    <row r="63" spans="1:12" s="18" customFormat="1" ht="18.75" customHeight="1" x14ac:dyDescent="0.2">
      <c r="A63" s="17" t="s">
        <v>69</v>
      </c>
      <c r="B63" s="17">
        <v>2645</v>
      </c>
      <c r="C63" s="18" t="s">
        <v>15</v>
      </c>
      <c r="D63" s="18" t="s">
        <v>75</v>
      </c>
      <c r="F63" s="25">
        <v>61400</v>
      </c>
      <c r="G63" s="40">
        <f t="shared" si="2"/>
        <v>13279148.609999999</v>
      </c>
      <c r="H63" s="25"/>
    </row>
    <row r="64" spans="1:12" s="18" customFormat="1" ht="18.75" customHeight="1" x14ac:dyDescent="0.2">
      <c r="A64" s="17" t="s">
        <v>69</v>
      </c>
      <c r="B64" s="17">
        <v>2645</v>
      </c>
      <c r="C64" s="18" t="s">
        <v>27</v>
      </c>
      <c r="D64" s="18" t="s">
        <v>28</v>
      </c>
      <c r="F64" s="25">
        <v>4353.26</v>
      </c>
      <c r="G64" s="40">
        <f t="shared" si="2"/>
        <v>13274795.35</v>
      </c>
      <c r="H64" s="25"/>
    </row>
    <row r="65" spans="1:8" s="18" customFormat="1" ht="18.75" customHeight="1" x14ac:dyDescent="0.2">
      <c r="A65" s="17" t="s">
        <v>69</v>
      </c>
      <c r="B65" s="17">
        <v>2645</v>
      </c>
      <c r="C65" s="18" t="s">
        <v>27</v>
      </c>
      <c r="D65" s="18" t="s">
        <v>29</v>
      </c>
      <c r="F65" s="25">
        <v>4359.3999999999996</v>
      </c>
      <c r="G65" s="40">
        <f t="shared" si="2"/>
        <v>13270435.949999999</v>
      </c>
    </row>
    <row r="66" spans="1:8" s="18" customFormat="1" ht="18.75" customHeight="1" x14ac:dyDescent="0.2">
      <c r="A66" s="17" t="s">
        <v>69</v>
      </c>
      <c r="B66" s="17">
        <v>2645</v>
      </c>
      <c r="C66" s="18" t="s">
        <v>27</v>
      </c>
      <c r="D66" s="18" t="s">
        <v>60</v>
      </c>
      <c r="F66" s="25">
        <v>675.4</v>
      </c>
      <c r="G66" s="40">
        <f t="shared" si="2"/>
        <v>13269760.549999999</v>
      </c>
    </row>
    <row r="67" spans="1:8" s="18" customFormat="1" ht="18.75" customHeight="1" x14ac:dyDescent="0.2">
      <c r="A67" s="17" t="s">
        <v>69</v>
      </c>
      <c r="B67" s="17">
        <v>2651</v>
      </c>
      <c r="C67" s="18" t="s">
        <v>76</v>
      </c>
      <c r="D67" s="18" t="s">
        <v>77</v>
      </c>
      <c r="F67" s="25">
        <v>72634.98</v>
      </c>
      <c r="G67" s="40">
        <f t="shared" si="2"/>
        <v>13197125.569999998</v>
      </c>
    </row>
    <row r="68" spans="1:8" s="18" customFormat="1" ht="18.75" customHeight="1" x14ac:dyDescent="0.2">
      <c r="A68" s="17" t="s">
        <v>69</v>
      </c>
      <c r="B68" s="17">
        <v>2653</v>
      </c>
      <c r="C68" s="18" t="s">
        <v>78</v>
      </c>
      <c r="D68" s="18" t="s">
        <v>79</v>
      </c>
      <c r="F68" s="25">
        <v>1045800</v>
      </c>
      <c r="G68" s="40">
        <f t="shared" si="2"/>
        <v>12151325.569999998</v>
      </c>
      <c r="H68" s="21"/>
    </row>
    <row r="69" spans="1:8" s="18" customFormat="1" ht="18.75" customHeight="1" x14ac:dyDescent="0.2">
      <c r="A69" s="17" t="s">
        <v>69</v>
      </c>
      <c r="B69" s="17">
        <v>2655</v>
      </c>
      <c r="C69" s="18" t="s">
        <v>80</v>
      </c>
      <c r="D69" s="22" t="s">
        <v>81</v>
      </c>
      <c r="F69" s="25">
        <v>90000</v>
      </c>
      <c r="G69" s="40">
        <f t="shared" si="2"/>
        <v>12061325.569999998</v>
      </c>
      <c r="H69" s="25"/>
    </row>
    <row r="70" spans="1:8" s="18" customFormat="1" ht="18.75" customHeight="1" x14ac:dyDescent="0.2">
      <c r="A70" s="17" t="s">
        <v>69</v>
      </c>
      <c r="B70" s="17">
        <v>2657</v>
      </c>
      <c r="C70" s="18" t="s">
        <v>80</v>
      </c>
      <c r="D70" s="22" t="s">
        <v>82</v>
      </c>
      <c r="F70" s="25">
        <v>360000</v>
      </c>
      <c r="G70" s="40">
        <f t="shared" si="2"/>
        <v>11701325.569999998</v>
      </c>
      <c r="H70" s="21"/>
    </row>
    <row r="71" spans="1:8" s="18" customFormat="1" ht="18.75" customHeight="1" x14ac:dyDescent="0.2">
      <c r="A71" s="39">
        <v>44557</v>
      </c>
      <c r="B71" s="17">
        <v>2605</v>
      </c>
      <c r="C71" s="18" t="s">
        <v>83</v>
      </c>
      <c r="D71" s="22" t="s">
        <v>84</v>
      </c>
      <c r="F71" s="25">
        <v>106000</v>
      </c>
      <c r="G71" s="40">
        <f t="shared" si="2"/>
        <v>11595325.569999998</v>
      </c>
      <c r="H71" s="21"/>
    </row>
    <row r="72" spans="1:8" s="18" customFormat="1" ht="18.75" customHeight="1" x14ac:dyDescent="0.2">
      <c r="A72" s="17" t="s">
        <v>85</v>
      </c>
      <c r="B72" s="17">
        <v>2607</v>
      </c>
      <c r="C72" s="18" t="s">
        <v>49</v>
      </c>
      <c r="D72" s="18" t="s">
        <v>86</v>
      </c>
      <c r="F72" s="28">
        <v>50000</v>
      </c>
      <c r="G72" s="40">
        <f t="shared" si="2"/>
        <v>11545325.569999998</v>
      </c>
      <c r="H72" s="25"/>
    </row>
    <row r="73" spans="1:8" s="18" customFormat="1" ht="18.75" customHeight="1" x14ac:dyDescent="0.2">
      <c r="A73" s="17" t="s">
        <v>85</v>
      </c>
      <c r="B73" s="17">
        <v>2673</v>
      </c>
      <c r="C73" s="18" t="s">
        <v>63</v>
      </c>
      <c r="D73" s="18" t="s">
        <v>87</v>
      </c>
      <c r="F73" s="25">
        <v>60000</v>
      </c>
      <c r="G73" s="40">
        <f t="shared" si="2"/>
        <v>11485325.569999998</v>
      </c>
      <c r="H73" s="21"/>
    </row>
    <row r="74" spans="1:8" s="18" customFormat="1" ht="18.75" customHeight="1" x14ac:dyDescent="0.2">
      <c r="A74" s="41">
        <v>44557</v>
      </c>
      <c r="B74" s="27">
        <v>939</v>
      </c>
      <c r="C74" s="18" t="s">
        <v>41</v>
      </c>
      <c r="D74" s="22" t="s">
        <v>88</v>
      </c>
      <c r="E74" s="20">
        <v>739146.63</v>
      </c>
      <c r="F74" s="20"/>
      <c r="G74" s="42">
        <f>+G73+E74</f>
        <v>12224472.199999999</v>
      </c>
    </row>
    <row r="75" spans="1:8" s="18" customFormat="1" ht="18.75" customHeight="1" x14ac:dyDescent="0.2">
      <c r="A75" s="17" t="s">
        <v>89</v>
      </c>
      <c r="B75" s="17">
        <v>2606</v>
      </c>
      <c r="C75" s="18" t="s">
        <v>90</v>
      </c>
      <c r="D75" s="18" t="s">
        <v>91</v>
      </c>
      <c r="F75" s="25">
        <v>4758</v>
      </c>
      <c r="G75" s="21">
        <f>+G74-F75</f>
        <v>12219714.199999999</v>
      </c>
    </row>
    <row r="76" spans="1:8" s="18" customFormat="1" ht="18.75" customHeight="1" x14ac:dyDescent="0.2">
      <c r="A76" s="17" t="s">
        <v>89</v>
      </c>
      <c r="B76" s="17">
        <v>2608</v>
      </c>
      <c r="C76" s="18" t="s">
        <v>49</v>
      </c>
      <c r="D76" s="18" t="s">
        <v>92</v>
      </c>
      <c r="F76" s="28">
        <v>110000</v>
      </c>
      <c r="G76" s="21">
        <f t="shared" ref="G76:G82" si="3">+G75-F76</f>
        <v>12109714.199999999</v>
      </c>
    </row>
    <row r="77" spans="1:8" s="18" customFormat="1" ht="18.75" customHeight="1" x14ac:dyDescent="0.2">
      <c r="A77" s="17" t="s">
        <v>89</v>
      </c>
      <c r="B77" s="17">
        <v>2634</v>
      </c>
      <c r="C77" s="18" t="s">
        <v>93</v>
      </c>
      <c r="D77" s="18" t="s">
        <v>94</v>
      </c>
      <c r="F77" s="28">
        <v>8092.27</v>
      </c>
      <c r="G77" s="21">
        <f t="shared" si="3"/>
        <v>12101621.93</v>
      </c>
    </row>
    <row r="78" spans="1:8" s="18" customFormat="1" ht="18.75" customHeight="1" x14ac:dyDescent="0.2">
      <c r="A78" s="17" t="s">
        <v>89</v>
      </c>
      <c r="B78" s="17">
        <v>2675</v>
      </c>
      <c r="C78" s="18" t="s">
        <v>76</v>
      </c>
      <c r="D78" s="18" t="s">
        <v>77</v>
      </c>
      <c r="F78" s="25">
        <v>29072.45</v>
      </c>
      <c r="G78" s="21">
        <f t="shared" si="3"/>
        <v>12072549.48</v>
      </c>
    </row>
    <row r="79" spans="1:8" s="18" customFormat="1" ht="18.75" customHeight="1" x14ac:dyDescent="0.2">
      <c r="A79" s="17" t="s">
        <v>95</v>
      </c>
      <c r="B79" s="17">
        <v>2639</v>
      </c>
      <c r="C79" s="18" t="s">
        <v>96</v>
      </c>
      <c r="D79" s="18" t="s">
        <v>97</v>
      </c>
      <c r="F79" s="28">
        <v>106056.04</v>
      </c>
      <c r="G79" s="21">
        <f t="shared" si="3"/>
        <v>11966493.440000001</v>
      </c>
    </row>
    <row r="80" spans="1:8" s="18" customFormat="1" ht="18.75" customHeight="1" x14ac:dyDescent="0.2">
      <c r="A80" s="17" t="s">
        <v>95</v>
      </c>
      <c r="B80" s="17">
        <v>2660</v>
      </c>
      <c r="C80" s="18" t="s">
        <v>98</v>
      </c>
      <c r="D80" s="18" t="s">
        <v>99</v>
      </c>
      <c r="F80" s="25">
        <v>55750.75</v>
      </c>
      <c r="G80" s="21">
        <f t="shared" si="3"/>
        <v>11910742.690000001</v>
      </c>
    </row>
    <row r="81" spans="1:10" s="18" customFormat="1" ht="18.75" customHeight="1" x14ac:dyDescent="0.2">
      <c r="A81" s="17" t="s">
        <v>95</v>
      </c>
      <c r="B81" s="17">
        <v>2662</v>
      </c>
      <c r="C81" s="18" t="s">
        <v>100</v>
      </c>
      <c r="D81" s="18" t="s">
        <v>101</v>
      </c>
      <c r="F81" s="28">
        <v>3024</v>
      </c>
      <c r="G81" s="21">
        <f t="shared" si="3"/>
        <v>11907718.690000001</v>
      </c>
      <c r="H81" s="28"/>
    </row>
    <row r="82" spans="1:10" s="18" customFormat="1" ht="18.75" customHeight="1" x14ac:dyDescent="0.2">
      <c r="A82" s="17" t="s">
        <v>95</v>
      </c>
      <c r="B82" s="17">
        <v>2680</v>
      </c>
      <c r="C82" s="18" t="s">
        <v>78</v>
      </c>
      <c r="D82" s="18" t="s">
        <v>102</v>
      </c>
      <c r="F82" s="25">
        <v>38666.660000000003</v>
      </c>
      <c r="G82" s="21">
        <f t="shared" si="3"/>
        <v>11869052.030000001</v>
      </c>
      <c r="H82" s="25"/>
    </row>
    <row r="83" spans="1:10" s="18" customFormat="1" ht="18.75" customHeight="1" x14ac:dyDescent="0.2">
      <c r="A83" s="39">
        <v>44560</v>
      </c>
      <c r="B83" s="17"/>
      <c r="C83" s="18" t="s">
        <v>41</v>
      </c>
      <c r="D83" s="22" t="s">
        <v>103</v>
      </c>
      <c r="E83" s="25">
        <v>31025</v>
      </c>
      <c r="F83" s="25"/>
      <c r="G83" s="21">
        <f>+G82+E83</f>
        <v>11900077.030000001</v>
      </c>
      <c r="H83" s="25"/>
    </row>
    <row r="84" spans="1:10" s="18" customFormat="1" ht="18.75" customHeight="1" x14ac:dyDescent="0.2">
      <c r="A84" s="39">
        <v>44560</v>
      </c>
      <c r="B84" s="17">
        <v>2632</v>
      </c>
      <c r="C84" s="18" t="s">
        <v>104</v>
      </c>
      <c r="D84" s="18" t="s">
        <v>105</v>
      </c>
      <c r="F84" s="40">
        <v>59000</v>
      </c>
      <c r="G84" s="21">
        <f>+G83-F84</f>
        <v>11841077.030000001</v>
      </c>
      <c r="H84" s="25"/>
    </row>
    <row r="85" spans="1:10" s="18" customFormat="1" ht="18.75" customHeight="1" x14ac:dyDescent="0.2">
      <c r="A85" s="39">
        <v>44560</v>
      </c>
      <c r="B85" s="17">
        <v>2649</v>
      </c>
      <c r="C85" s="18" t="s">
        <v>96</v>
      </c>
      <c r="D85" s="18" t="s">
        <v>106</v>
      </c>
      <c r="F85" s="40">
        <v>104784</v>
      </c>
      <c r="G85" s="21">
        <f t="shared" ref="G85:G86" si="4">+G84-F85</f>
        <v>11736293.030000001</v>
      </c>
      <c r="H85" s="25"/>
      <c r="I85" s="25"/>
      <c r="J85" s="25"/>
    </row>
    <row r="86" spans="1:10" s="18" customFormat="1" ht="18.75" customHeight="1" x14ac:dyDescent="0.2">
      <c r="A86" s="39">
        <v>44560</v>
      </c>
      <c r="B86" s="17"/>
      <c r="C86" s="18" t="s">
        <v>41</v>
      </c>
      <c r="D86" s="18" t="s">
        <v>107</v>
      </c>
      <c r="F86" s="40">
        <v>84842.35</v>
      </c>
      <c r="G86" s="21">
        <f t="shared" si="4"/>
        <v>11651450.680000002</v>
      </c>
      <c r="H86" s="25"/>
      <c r="I86" s="25"/>
      <c r="J86" s="25"/>
    </row>
    <row r="87" spans="1:10" s="45" customFormat="1" ht="14.25" x14ac:dyDescent="0.2">
      <c r="A87" s="43"/>
      <c r="B87" s="44"/>
      <c r="D87" s="46" t="s">
        <v>108</v>
      </c>
      <c r="E87" s="47">
        <f>SUM(E52:E86)</f>
        <v>17129697.48</v>
      </c>
      <c r="F87" s="48">
        <f>SUM(F53:F86)</f>
        <v>8890264.9900000002</v>
      </c>
      <c r="G87" s="49">
        <v>11651450.68</v>
      </c>
      <c r="I87" s="50"/>
      <c r="J87" s="50"/>
    </row>
    <row r="88" spans="1:10" s="45" customFormat="1" ht="14.25" x14ac:dyDescent="0.2">
      <c r="A88" s="51"/>
      <c r="B88" s="44"/>
      <c r="D88" s="52" t="s">
        <v>109</v>
      </c>
      <c r="E88" s="53">
        <v>30400528</v>
      </c>
      <c r="F88" s="54">
        <v>45303672.030000001</v>
      </c>
      <c r="G88" s="55">
        <v>11651450.68</v>
      </c>
      <c r="I88" s="56">
        <v>11819246.630000001</v>
      </c>
      <c r="J88" s="56">
        <v>11651450.68</v>
      </c>
    </row>
    <row r="89" spans="1:10" x14ac:dyDescent="0.25">
      <c r="A89" s="57"/>
      <c r="B89" s="30"/>
      <c r="F89" s="50"/>
      <c r="I89" s="58">
        <f>+I88-G88</f>
        <v>167795.95000000112</v>
      </c>
      <c r="J89" s="59"/>
    </row>
    <row r="90" spans="1:10" x14ac:dyDescent="0.25">
      <c r="B90" s="30"/>
      <c r="F90" s="59"/>
      <c r="H90" s="59"/>
      <c r="I90" s="59"/>
      <c r="J90" s="59"/>
    </row>
    <row r="91" spans="1:10" x14ac:dyDescent="0.25">
      <c r="B91" s="30"/>
      <c r="F91" s="59"/>
      <c r="H91" s="59"/>
      <c r="I91" s="59"/>
      <c r="J91" s="59"/>
    </row>
    <row r="92" spans="1:10" x14ac:dyDescent="0.25">
      <c r="B92" s="30"/>
      <c r="F92" s="59"/>
      <c r="H92" s="59"/>
      <c r="I92" s="59"/>
      <c r="J92" s="59"/>
    </row>
    <row r="93" spans="1:10" x14ac:dyDescent="0.25">
      <c r="B93" s="30"/>
      <c r="F93" s="59"/>
      <c r="H93" s="59"/>
      <c r="I93" s="59"/>
    </row>
    <row r="94" spans="1:10" x14ac:dyDescent="0.25">
      <c r="A94" s="60" t="s">
        <v>110</v>
      </c>
      <c r="D94" s="37"/>
      <c r="E94" t="s">
        <v>111</v>
      </c>
      <c r="F94" s="37"/>
      <c r="I94" s="59"/>
    </row>
    <row r="95" spans="1:10" ht="12" customHeight="1" x14ac:dyDescent="0.25">
      <c r="A95" s="62" t="s">
        <v>112</v>
      </c>
      <c r="B95" s="62"/>
      <c r="C95" s="62"/>
      <c r="D95" s="40"/>
      <c r="E95" s="62" t="s">
        <v>113</v>
      </c>
      <c r="F95" s="62"/>
      <c r="G95" s="62"/>
      <c r="I95" s="59"/>
    </row>
    <row r="96" spans="1:10" ht="12" customHeight="1" x14ac:dyDescent="0.25">
      <c r="A96" s="62" t="s">
        <v>114</v>
      </c>
      <c r="B96" s="62"/>
      <c r="C96" s="62"/>
      <c r="D96" s="61"/>
      <c r="E96" s="62" t="s">
        <v>115</v>
      </c>
      <c r="F96" s="62"/>
      <c r="G96" s="62"/>
      <c r="I96" s="59"/>
    </row>
    <row r="97" spans="2:9" x14ac:dyDescent="0.25">
      <c r="B97" s="30"/>
      <c r="F97" s="59"/>
      <c r="I97" s="59"/>
    </row>
    <row r="98" spans="2:9" x14ac:dyDescent="0.25">
      <c r="B98" s="30"/>
      <c r="F98" s="59"/>
      <c r="I98" s="59"/>
    </row>
    <row r="99" spans="2:9" x14ac:dyDescent="0.25">
      <c r="B99" s="30"/>
      <c r="F99" s="59"/>
      <c r="I99" s="59"/>
    </row>
    <row r="100" spans="2:9" x14ac:dyDescent="0.25">
      <c r="B100" s="30"/>
      <c r="F100" s="59"/>
      <c r="I100" s="59"/>
    </row>
    <row r="101" spans="2:9" x14ac:dyDescent="0.25">
      <c r="B101" s="30"/>
      <c r="D101" t="s">
        <v>116</v>
      </c>
      <c r="F101" s="59"/>
    </row>
  </sheetData>
  <mergeCells count="8">
    <mergeCell ref="A96:C96"/>
    <mergeCell ref="E96:G96"/>
    <mergeCell ref="A1:G1"/>
    <mergeCell ref="A2:G2"/>
    <mergeCell ref="A49:G49"/>
    <mergeCell ref="A50:G50"/>
    <mergeCell ref="A95:C95"/>
    <mergeCell ref="E95:G9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lucia cespedes</cp:lastModifiedBy>
  <dcterms:created xsi:type="dcterms:W3CDTF">2022-01-07T13:59:54Z</dcterms:created>
  <dcterms:modified xsi:type="dcterms:W3CDTF">2022-01-07T18:24:15Z</dcterms:modified>
</cp:coreProperties>
</file>